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5775" tabRatio="961" activeTab="0"/>
  </bookViews>
  <sheets>
    <sheet name="สรุป" sheetId="1" r:id="rId1"/>
    <sheet name="ข้อมูล ร.ร." sheetId="2" r:id="rId2"/>
    <sheet name="บ้านโป่ง" sheetId="3" r:id="rId3"/>
    <sheet name="โพธาราม" sheetId="4" r:id="rId4"/>
    <sheet name="ดำเนินฯ" sheetId="5" r:id="rId5"/>
    <sheet name="บางแพ" sheetId="6" r:id="rId6"/>
    <sheet name="นร. 4 อำเภอ" sheetId="7" r:id="rId7"/>
    <sheet name="ร.ร.ขยายโอกาส" sheetId="8" r:id="rId8"/>
    <sheet name="ร.ร.ขนาดเล็ก" sheetId="9" r:id="rId9"/>
    <sheet name="ขนาดเล็กแยกรายอำเภอ" sheetId="10" r:id="rId10"/>
    <sheet name="ขนาด ร.ร.แยกเป็นรายอำเภอ" sheetId="11" r:id="rId11"/>
    <sheet name="จำนวนห้อง" sheetId="12" r:id="rId12"/>
    <sheet name="รหัส ร.ร." sheetId="13" r:id="rId13"/>
  </sheets>
  <definedNames>
    <definedName name="_xlnm.Print_Area" localSheetId="10">'ขนาด ร.ร.แยกเป็นรายอำเภอ'!$A$1:$AD$172</definedName>
    <definedName name="_xlnm.Print_Area" localSheetId="9">'ขนาดเล็กแยกรายอำเภอ'!$A$1:$AK$99</definedName>
    <definedName name="_xlnm.Print_Area" localSheetId="1">'ข้อมูล ร.ร.'!$A$1:$U$161</definedName>
    <definedName name="_xlnm.Print_Area" localSheetId="2">'บ้านโป่ง'!$A$1:$AD$58</definedName>
    <definedName name="_xlnm.Print_Area" localSheetId="12">'รหัส ร.ร.'!$A$1:$J$152</definedName>
    <definedName name="_xlnm.Print_Titles" localSheetId="10">'ขนาด ร.ร.แยกเป็นรายอำเภอ'!$1:$6</definedName>
    <definedName name="_xlnm.Print_Titles" localSheetId="9">'ขนาดเล็กแยกรายอำเภอ'!$1:$9</definedName>
    <definedName name="_xlnm.Print_Titles" localSheetId="1">'ข้อมูล ร.ร.'!$1:$4</definedName>
    <definedName name="_xlnm.Print_Titles" localSheetId="11">'จำนวนห้อง'!$1:$7</definedName>
    <definedName name="_xlnm.Print_Titles" localSheetId="2">'บ้านโป่ง'!$1:$7</definedName>
    <definedName name="_xlnm.Print_Titles" localSheetId="3">'โพธาราม'!$1:$6</definedName>
    <definedName name="_xlnm.Print_Titles" localSheetId="12">'รหัส ร.ร.'!$1:$4</definedName>
  </definedNames>
  <calcPr fullCalcOnLoad="1"/>
</workbook>
</file>

<file path=xl/sharedStrings.xml><?xml version="1.0" encoding="utf-8"?>
<sst xmlns="http://schemas.openxmlformats.org/spreadsheetml/2006/main" count="3314" uniqueCount="1442">
  <si>
    <t>วัดบึงกระจับ(รัฐประชาตันติธนานนท์)</t>
  </si>
  <si>
    <t>วัดหนองกบ(ขุนทองประชานุเคราะห์)</t>
  </si>
  <si>
    <t>วัดอริยวงศาราม(หนองน้ำขาว)</t>
  </si>
  <si>
    <t>อำเภอโพธาราม</t>
  </si>
  <si>
    <t>ชุมชนวัดหนองโพ</t>
  </si>
  <si>
    <t>วัดโบสถ์(อินรัฐราษฎร์บำรุง)</t>
  </si>
  <si>
    <t>ชุมชนวัดบ้านเลือก(โพธาภิรมย์)</t>
  </si>
  <si>
    <t>วัดพระศรีอารย์</t>
  </si>
  <si>
    <t>วัดหุบมะกล่ำ</t>
  </si>
  <si>
    <t>บ้านหนองกระทุ่ม</t>
  </si>
  <si>
    <t>วัดดอนกระเบื้อง(ดอนกระเบื้องราษฎร์)</t>
  </si>
  <si>
    <t>ชุมชนวัดกำแพงใต้(กำแพงสังฆรักษ์</t>
  </si>
  <si>
    <t>อนุบาลโพธารามฯ</t>
  </si>
  <si>
    <t>วัดบางกระโด(สามัคคีวิทยาคาร)</t>
  </si>
  <si>
    <t>วัดบ้านฆ้อง</t>
  </si>
  <si>
    <t>วัดดีบอน</t>
  </si>
  <si>
    <t>วัดบ่อมะกรูด</t>
  </si>
  <si>
    <t>วัดบางลาน</t>
  </si>
  <si>
    <t>วัดดอนทราย</t>
  </si>
  <si>
    <t>สำนักงานเขตพื้นที่การศึกษาราชบุรี  เขต  2</t>
  </si>
  <si>
    <t>ที่</t>
  </si>
  <si>
    <t>โรงเรียน</t>
  </si>
  <si>
    <t>ชาย</t>
  </si>
  <si>
    <t>หญิง</t>
  </si>
  <si>
    <t>รวม</t>
  </si>
  <si>
    <t>อนุบาล</t>
  </si>
  <si>
    <t>ป. 1</t>
  </si>
  <si>
    <t>ป. 2</t>
  </si>
  <si>
    <t>ป. 3</t>
  </si>
  <si>
    <t>ป. 4</t>
  </si>
  <si>
    <t>ป. 5</t>
  </si>
  <si>
    <t>ป. 6</t>
  </si>
  <si>
    <t>ประถม</t>
  </si>
  <si>
    <t>ม. 1</t>
  </si>
  <si>
    <t>ม. 2</t>
  </si>
  <si>
    <t>ม. 3</t>
  </si>
  <si>
    <t>ม. ต้น</t>
  </si>
  <si>
    <t>ม. 4</t>
  </si>
  <si>
    <t>ม. 5</t>
  </si>
  <si>
    <t>ม. 6</t>
  </si>
  <si>
    <t>ทั้งหมด</t>
  </si>
  <si>
    <t>อำเภอบ้านโป่ง</t>
  </si>
  <si>
    <t>วัดไผ่สามเกาะ(ปัญญาประชาสามัคคี)</t>
  </si>
  <si>
    <t>วัดสัมมาราม</t>
  </si>
  <si>
    <t>วัดเขาขลุง</t>
  </si>
  <si>
    <t>บ้านดอนไม้ลาย</t>
  </si>
  <si>
    <t>บ้านหนองไก่ขัน</t>
  </si>
  <si>
    <t>วัดสระสี่มุม</t>
  </si>
  <si>
    <t>บ้านโป่งยอ (จำเริญ  โฆสิตกุล)</t>
  </si>
  <si>
    <t>วัดเจริญธรรม (รัฐประชานุเคราะห์)</t>
  </si>
  <si>
    <t>บ้านห้วยยาง</t>
  </si>
  <si>
    <t>ชุมชนวัดหนองปลาหมอ</t>
  </si>
  <si>
    <t>วัดมาบแค</t>
  </si>
  <si>
    <t>วัดหนองหิน(วิเชียรประชานุกูล)</t>
  </si>
  <si>
    <t>วัดสระตะโก(หันประขาสามัคคี)</t>
  </si>
  <si>
    <t>วัดม่วง</t>
  </si>
  <si>
    <t>วัดบัวงาม</t>
  </si>
  <si>
    <t>บ้านหนองคา</t>
  </si>
  <si>
    <t>วัดเหนือ</t>
  </si>
  <si>
    <t>วัดดอนเซ่ง</t>
  </si>
  <si>
    <t>บ้านกุ่ม</t>
  </si>
  <si>
    <t>ชุมชนวัดกลางวังเย็น(เริ่มประชานุกูล)</t>
  </si>
  <si>
    <t>วัดหนองม่วง</t>
  </si>
  <si>
    <t>วัดหัวโพ</t>
  </si>
  <si>
    <t>วัดบ้านใหม่</t>
  </si>
  <si>
    <t>วัดแหลมทอง</t>
  </si>
  <si>
    <t>04128.029</t>
  </si>
  <si>
    <t>480065</t>
  </si>
  <si>
    <t>04128.067</t>
  </si>
  <si>
    <t>480066</t>
  </si>
  <si>
    <t>04128.043</t>
  </si>
  <si>
    <t>480067</t>
  </si>
  <si>
    <t>480068</t>
  </si>
  <si>
    <t>04128.118</t>
  </si>
  <si>
    <t>480069</t>
  </si>
  <si>
    <t>04128.146</t>
  </si>
  <si>
    <t>480070</t>
  </si>
  <si>
    <t>04128.131</t>
  </si>
  <si>
    <t>480071</t>
  </si>
  <si>
    <t>04128.117</t>
  </si>
  <si>
    <t>480073</t>
  </si>
  <si>
    <t>04128.038</t>
  </si>
  <si>
    <t>480075</t>
  </si>
  <si>
    <t>04128.172</t>
  </si>
  <si>
    <t>480076</t>
  </si>
  <si>
    <t>04128.155</t>
  </si>
  <si>
    <t>480078</t>
  </si>
  <si>
    <t>04128.085</t>
  </si>
  <si>
    <t>480074</t>
  </si>
  <si>
    <t>04128.114</t>
  </si>
  <si>
    <t>480079</t>
  </si>
  <si>
    <t>04128.124</t>
  </si>
  <si>
    <t>480081</t>
  </si>
  <si>
    <t>04128.166</t>
  </si>
  <si>
    <t>480082</t>
  </si>
  <si>
    <t>04128.140</t>
  </si>
  <si>
    <t>480083</t>
  </si>
  <si>
    <t>04128.004</t>
  </si>
  <si>
    <t>480084</t>
  </si>
  <si>
    <t>04128.144</t>
  </si>
  <si>
    <t>480085</t>
  </si>
  <si>
    <t>04128.163</t>
  </si>
  <si>
    <t>480086</t>
  </si>
  <si>
    <t>04128.139</t>
  </si>
  <si>
    <t>480088</t>
  </si>
  <si>
    <t>04128.010</t>
  </si>
  <si>
    <t>480089</t>
  </si>
  <si>
    <t>04128.052</t>
  </si>
  <si>
    <t>480090</t>
  </si>
  <si>
    <t>04128.080</t>
  </si>
  <si>
    <t>480091</t>
  </si>
  <si>
    <t>04128.119</t>
  </si>
  <si>
    <t>480094</t>
  </si>
  <si>
    <t>04128.122</t>
  </si>
  <si>
    <t>480087</t>
  </si>
  <si>
    <t>04128.104</t>
  </si>
  <si>
    <t>480099</t>
  </si>
  <si>
    <t>04128.159</t>
  </si>
  <si>
    <t>480098</t>
  </si>
  <si>
    <t>04128.145</t>
  </si>
  <si>
    <t>480093</t>
  </si>
  <si>
    <t>04128.064</t>
  </si>
  <si>
    <t>480097</t>
  </si>
  <si>
    <t>04128.084</t>
  </si>
  <si>
    <t>480096</t>
  </si>
  <si>
    <t>04128.002</t>
  </si>
  <si>
    <t>480092</t>
  </si>
  <si>
    <t>04128.115</t>
  </si>
  <si>
    <t>480101</t>
  </si>
  <si>
    <t>04128.164</t>
  </si>
  <si>
    <t>480102</t>
  </si>
  <si>
    <t>04128.066</t>
  </si>
  <si>
    <t>480103</t>
  </si>
  <si>
    <t>04128.148</t>
  </si>
  <si>
    <t>480104</t>
  </si>
  <si>
    <t>04128.152</t>
  </si>
  <si>
    <t>480105</t>
  </si>
  <si>
    <t>04128.032</t>
  </si>
  <si>
    <t>480106</t>
  </si>
  <si>
    <t>04128.137</t>
  </si>
  <si>
    <t>480107</t>
  </si>
  <si>
    <t>04128.141</t>
  </si>
  <si>
    <t>480108</t>
  </si>
  <si>
    <t>04128.108</t>
  </si>
  <si>
    <t>480109</t>
  </si>
  <si>
    <t>04128.162</t>
  </si>
  <si>
    <t>480110</t>
  </si>
  <si>
    <t>04128.015</t>
  </si>
  <si>
    <t>480111</t>
  </si>
  <si>
    <t>04128.109</t>
  </si>
  <si>
    <t>480112</t>
  </si>
  <si>
    <t>04128.011</t>
  </si>
  <si>
    <t>480113</t>
  </si>
  <si>
    <t>04128.112</t>
  </si>
  <si>
    <t>480114</t>
  </si>
  <si>
    <t>04128.156</t>
  </si>
  <si>
    <t>480115</t>
  </si>
  <si>
    <t>04128.033</t>
  </si>
  <si>
    <t>480116</t>
  </si>
  <si>
    <t>04128.072</t>
  </si>
  <si>
    <t>480117</t>
  </si>
  <si>
    <t>04128.006</t>
  </si>
  <si>
    <t>480118</t>
  </si>
  <si>
    <t>04128.147</t>
  </si>
  <si>
    <t>480119</t>
  </si>
  <si>
    <t>04128.173</t>
  </si>
  <si>
    <t>480120</t>
  </si>
  <si>
    <t>04128.099</t>
  </si>
  <si>
    <t>480121</t>
  </si>
  <si>
    <t>04128.103</t>
  </si>
  <si>
    <t>480122</t>
  </si>
  <si>
    <t>04128.082</t>
  </si>
  <si>
    <t>480123</t>
  </si>
  <si>
    <t>04128.096</t>
  </si>
  <si>
    <t>480124</t>
  </si>
  <si>
    <t>04128.102</t>
  </si>
  <si>
    <t>480125</t>
  </si>
  <si>
    <t>04128.076</t>
  </si>
  <si>
    <t>480126</t>
  </si>
  <si>
    <t>04128089</t>
  </si>
  <si>
    <t>480127</t>
  </si>
  <si>
    <t>04128.065</t>
  </si>
  <si>
    <t>480128</t>
  </si>
  <si>
    <t>04128.116</t>
  </si>
  <si>
    <t>480129</t>
  </si>
  <si>
    <t>04128.061</t>
  </si>
  <si>
    <t>480130</t>
  </si>
  <si>
    <t>04128.019</t>
  </si>
  <si>
    <t>480131</t>
  </si>
  <si>
    <t>04128.106</t>
  </si>
  <si>
    <t>480132</t>
  </si>
  <si>
    <t>04128.023</t>
  </si>
  <si>
    <t>480133</t>
  </si>
  <si>
    <t>04128.044</t>
  </si>
  <si>
    <t>480134</t>
  </si>
  <si>
    <t>04128.007</t>
  </si>
  <si>
    <t>480135</t>
  </si>
  <si>
    <t>04128.127</t>
  </si>
  <si>
    <t>480137</t>
  </si>
  <si>
    <t>04128.008</t>
  </si>
  <si>
    <t>480139</t>
  </si>
  <si>
    <t>04128.053</t>
  </si>
  <si>
    <t>480140</t>
  </si>
  <si>
    <t>04128.130</t>
  </si>
  <si>
    <t>480141</t>
  </si>
  <si>
    <t>04128.042</t>
  </si>
  <si>
    <t>480142</t>
  </si>
  <si>
    <t>04128.092</t>
  </si>
  <si>
    <t>480143</t>
  </si>
  <si>
    <t>04128.069</t>
  </si>
  <si>
    <t>480145</t>
  </si>
  <si>
    <t>04128.129</t>
  </si>
  <si>
    <t>480146</t>
  </si>
  <si>
    <t>04128.126</t>
  </si>
  <si>
    <t>480148</t>
  </si>
  <si>
    <t>04128.138</t>
  </si>
  <si>
    <t>480147</t>
  </si>
  <si>
    <t>04128.068</t>
  </si>
  <si>
    <t>480149</t>
  </si>
  <si>
    <t>04128.063</t>
  </si>
  <si>
    <t>480151</t>
  </si>
  <si>
    <t>04128.058</t>
  </si>
  <si>
    <t>480157</t>
  </si>
  <si>
    <t>04128.094</t>
  </si>
  <si>
    <t>480158</t>
  </si>
  <si>
    <t>04128.028</t>
  </si>
  <si>
    <t>480159</t>
  </si>
  <si>
    <t>04128.039</t>
  </si>
  <si>
    <t>480160</t>
  </si>
  <si>
    <t>04128.051</t>
  </si>
  <si>
    <t>480162</t>
  </si>
  <si>
    <t>04128.034</t>
  </si>
  <si>
    <t>480163</t>
  </si>
  <si>
    <t>04128.030</t>
  </si>
  <si>
    <t>480164</t>
  </si>
  <si>
    <t>04128.120</t>
  </si>
  <si>
    <t>480165</t>
  </si>
  <si>
    <t>04128.024</t>
  </si>
  <si>
    <t>480152</t>
  </si>
  <si>
    <t>04128.057</t>
  </si>
  <si>
    <t>480153</t>
  </si>
  <si>
    <t>04128.060</t>
  </si>
  <si>
    <t>480154</t>
  </si>
  <si>
    <t>04128.143</t>
  </si>
  <si>
    <t>480155</t>
  </si>
  <si>
    <t>04128.040</t>
  </si>
  <si>
    <t>480156</t>
  </si>
  <si>
    <t>04128.037</t>
  </si>
  <si>
    <t>480166</t>
  </si>
  <si>
    <t>04128.013</t>
  </si>
  <si>
    <t>480167</t>
  </si>
  <si>
    <t>04128.071</t>
  </si>
  <si>
    <t>480168</t>
  </si>
  <si>
    <t>04128.062</t>
  </si>
  <si>
    <t>480169</t>
  </si>
  <si>
    <t>04128.160</t>
  </si>
  <si>
    <t>480170</t>
  </si>
  <si>
    <t>04128.161</t>
  </si>
  <si>
    <t>480171</t>
  </si>
  <si>
    <t>04128.031</t>
  </si>
  <si>
    <t>480189</t>
  </si>
  <si>
    <t>04128.110</t>
  </si>
  <si>
    <t>480175</t>
  </si>
  <si>
    <t>04128.170</t>
  </si>
  <si>
    <t>480176</t>
  </si>
  <si>
    <t>04128.128</t>
  </si>
  <si>
    <t>480177</t>
  </si>
  <si>
    <t>04128.041</t>
  </si>
  <si>
    <t>480178</t>
  </si>
  <si>
    <t>04128.009</t>
  </si>
  <si>
    <t>480179</t>
  </si>
  <si>
    <t>04128.098</t>
  </si>
  <si>
    <t>480180</t>
  </si>
  <si>
    <t>04128.087</t>
  </si>
  <si>
    <t>480185</t>
  </si>
  <si>
    <t>04128.165</t>
  </si>
  <si>
    <t>480186</t>
  </si>
  <si>
    <t>04128.151</t>
  </si>
  <si>
    <t>480187</t>
  </si>
  <si>
    <t>04128.012</t>
  </si>
  <si>
    <t>480188</t>
  </si>
  <si>
    <t>04128.025</t>
  </si>
  <si>
    <t>480184</t>
  </si>
  <si>
    <t>04128.125</t>
  </si>
  <si>
    <t>480172</t>
  </si>
  <si>
    <t>04128.136</t>
  </si>
  <si>
    <t>480173</t>
  </si>
  <si>
    <t>04128.095</t>
  </si>
  <si>
    <t>480174</t>
  </si>
  <si>
    <t>04128.035</t>
  </si>
  <si>
    <t>480181</t>
  </si>
  <si>
    <t>04128.105</t>
  </si>
  <si>
    <t>480182</t>
  </si>
  <si>
    <t>04128.070</t>
  </si>
  <si>
    <t>480183</t>
  </si>
  <si>
    <t>04128.091</t>
  </si>
  <si>
    <t>480193</t>
  </si>
  <si>
    <t>04128.171</t>
  </si>
  <si>
    <t>480194</t>
  </si>
  <si>
    <t>04128.090</t>
  </si>
  <si>
    <t>480197</t>
  </si>
  <si>
    <t>04128.157</t>
  </si>
  <si>
    <t>480198</t>
  </si>
  <si>
    <t>04128.074</t>
  </si>
  <si>
    <t>ระดับชั้น</t>
  </si>
  <si>
    <t>ตำบล</t>
  </si>
  <si>
    <t>โทร.ร.ร.</t>
  </si>
  <si>
    <t>โทร.ส่วนตัว</t>
  </si>
  <si>
    <t>ผู้อำนวยการโรงเรียน</t>
  </si>
  <si>
    <t>เขาขลุง</t>
  </si>
  <si>
    <t xml:space="preserve"> -</t>
  </si>
  <si>
    <t>0-3233-1036</t>
  </si>
  <si>
    <t xml:space="preserve"> </t>
  </si>
  <si>
    <t>0-3233-1037</t>
  </si>
  <si>
    <t>0-3233-1033</t>
  </si>
  <si>
    <t>0-3233-1035</t>
  </si>
  <si>
    <t>หนองปลาหมอ</t>
  </si>
  <si>
    <t>0-3237-2208</t>
  </si>
  <si>
    <t>บ้านม่วง</t>
  </si>
  <si>
    <t>เบิกไพร</t>
  </si>
  <si>
    <t>0-3220-0626</t>
  </si>
  <si>
    <t>คุ้งพยอม</t>
  </si>
  <si>
    <t>0-3237-2625</t>
  </si>
  <si>
    <t>0-3237-2493</t>
  </si>
  <si>
    <t>กรับใหญ่</t>
  </si>
  <si>
    <t>0-3229-1253</t>
  </si>
  <si>
    <t>0-3229-1214</t>
  </si>
  <si>
    <t>0-3229-3014</t>
  </si>
  <si>
    <t>0-3226-8553</t>
  </si>
  <si>
    <t>ทองคำ</t>
  </si>
  <si>
    <t>กิตติ</t>
  </si>
  <si>
    <t>ฉลอง</t>
  </si>
  <si>
    <t>ทับสาย</t>
  </si>
  <si>
    <t>0-3233-0026</t>
  </si>
  <si>
    <t>0-3233-1040</t>
  </si>
  <si>
    <t>0-3229-3301</t>
  </si>
  <si>
    <t>หัวโพ</t>
  </si>
  <si>
    <t>0-3238-3725</t>
  </si>
  <si>
    <t>วัดแก้ว</t>
  </si>
  <si>
    <t>0-3236-5218</t>
  </si>
  <si>
    <t>0-3238-1240</t>
  </si>
  <si>
    <t>วัดแก้ว (รัตนบินวิทยาคาร)</t>
  </si>
  <si>
    <t>เถามานกูล</t>
  </si>
  <si>
    <t>บ้านดอนไผ่ (ราษฎร์รังสรรค์)</t>
  </si>
  <si>
    <t>ดอนไผ่</t>
  </si>
  <si>
    <t>0-3236-0807</t>
  </si>
  <si>
    <t>บ้านดอนฟักทอง(พิณจันทนวงศ์ประชาสรรค์)</t>
  </si>
  <si>
    <t>ขุนพิทักษ์</t>
  </si>
  <si>
    <t>0-3225-3827</t>
  </si>
  <si>
    <t>อำเภอ</t>
  </si>
  <si>
    <t>วัดเวฬุวนาราม (เอี่ยมชนะปรียาประชาสรรค์)</t>
  </si>
  <si>
    <t>0-3236-7538</t>
  </si>
  <si>
    <t>วัดสีดาราม (เทพเชยประชานุกูล)</t>
  </si>
  <si>
    <t>แพงพวย</t>
  </si>
  <si>
    <t>0-3226-3030</t>
  </si>
  <si>
    <t>วัดเนกขัมมาราม (ถนอมราษฎร์อุทิศ)</t>
  </si>
  <si>
    <t>0-3225-4981</t>
  </si>
  <si>
    <t>วัดแก้ว(รัตนบินวิทยาคาร)</t>
  </si>
  <si>
    <t>วัดหนองเอี่ยน</t>
  </si>
  <si>
    <t>วัดทำนบ</t>
  </si>
  <si>
    <t>วัดดอนมะขามเทศ(กิติยานุกูล)</t>
  </si>
  <si>
    <t>ชุมชนวัดใหญ่โพหัก</t>
  </si>
  <si>
    <t>วัดสามัคคีธรรม</t>
  </si>
  <si>
    <t>วัดตากแดด(รอดประชานุกูล)</t>
  </si>
  <si>
    <t>วัดดอนคา(ชอบธรรมประชาสรรค์)</t>
  </si>
  <si>
    <t>วัดดอนสาลี</t>
  </si>
  <si>
    <t>วัดดอนพรม</t>
  </si>
  <si>
    <t>วัดลำน้ำ(กัลยาณราษฎร์บำรุง)</t>
  </si>
  <si>
    <t>วัดดอนใหญ่(ทรัพย์ประชาสรรค์)</t>
  </si>
  <si>
    <t>วัดตาลเตี้ย</t>
  </si>
  <si>
    <t>0-3284-0676</t>
  </si>
  <si>
    <t>0-3272-0036</t>
  </si>
  <si>
    <t>0-3274-3898</t>
  </si>
  <si>
    <t>0-3274-2070</t>
  </si>
  <si>
    <t>วัดเวฬุวนาราม</t>
  </si>
  <si>
    <t>วัดสีดาราม</t>
  </si>
  <si>
    <t>วัดเนกขัมมาราม</t>
  </si>
  <si>
    <t>บ้านหนองไก่แก้ว</t>
  </si>
  <si>
    <t>วัดบ้านไร่</t>
  </si>
  <si>
    <t>วัดชาวเหนือ</t>
  </si>
  <si>
    <t>วัดท่าเรือ</t>
  </si>
  <si>
    <t>อำเภอบางแพ</t>
  </si>
  <si>
    <t>อนุบาลบางแพ(ชุมชนวัดบางแพใต้ฯ)</t>
  </si>
  <si>
    <t>0-3220-0368</t>
  </si>
  <si>
    <t>0-3220-0371</t>
  </si>
  <si>
    <t>0-3234-1385</t>
  </si>
  <si>
    <t>หนองอ้อ</t>
  </si>
  <si>
    <t>0-3229-9084</t>
  </si>
  <si>
    <t>0-3234-2253</t>
  </si>
  <si>
    <t>หนองกบ</t>
  </si>
  <si>
    <t>0-3228-7123</t>
  </si>
  <si>
    <t>0-3228-7479</t>
  </si>
  <si>
    <t>ดอนกระเบื้อง</t>
  </si>
  <si>
    <t>0-3235-3988</t>
  </si>
  <si>
    <t>หนองโพ</t>
  </si>
  <si>
    <t>0-3238-9080</t>
  </si>
  <si>
    <t>วัดโบสถ์ (อินทรัฐราษฎร์บำรุง)</t>
  </si>
  <si>
    <t>บ้านเลือก</t>
  </si>
  <si>
    <t>0-3234-7682</t>
  </si>
  <si>
    <t>ชุมชนวัดบ้านเลือก (โพธาภิรมย์)</t>
  </si>
  <si>
    <t>0-3223-2042</t>
  </si>
  <si>
    <t>0-3223-1751</t>
  </si>
  <si>
    <t>0-3223-2104</t>
  </si>
  <si>
    <t>บ้านหนองกระทุ่ม (จันทร์ประชานุเคราะห์)</t>
  </si>
  <si>
    <t>0-3238-9404</t>
  </si>
  <si>
    <t>วัดดอนกระเบื้อง (ดอนกระเบื้องราษฎร์บำรุง)</t>
  </si>
  <si>
    <t>0-3238-9024</t>
  </si>
  <si>
    <t>ชุมชนวัดกำแพงใต้ (กำแพงสังฆรักษ์วิทยา)</t>
  </si>
  <si>
    <t>บ้านสิงห์</t>
  </si>
  <si>
    <t>รหัส</t>
  </si>
  <si>
    <t>รหัส OBEC</t>
  </si>
  <si>
    <t>กระทรวง</t>
  </si>
  <si>
    <t>480057</t>
  </si>
  <si>
    <t>04128.111</t>
  </si>
  <si>
    <t>480058</t>
  </si>
  <si>
    <t>04128.134</t>
  </si>
  <si>
    <t>480059</t>
  </si>
  <si>
    <t>04128.054</t>
  </si>
  <si>
    <t>480060</t>
  </si>
  <si>
    <t>04128.027</t>
  </si>
  <si>
    <t>480061</t>
  </si>
  <si>
    <t>04128.036</t>
  </si>
  <si>
    <t>480062</t>
  </si>
  <si>
    <t>04128.132</t>
  </si>
  <si>
    <t>480064</t>
  </si>
  <si>
    <t xml:space="preserve">ที่ </t>
  </si>
  <si>
    <t>จน.นร.</t>
  </si>
  <si>
    <t>480200</t>
  </si>
  <si>
    <t>04128.022</t>
  </si>
  <si>
    <t>480201</t>
  </si>
  <si>
    <t>04128.005</t>
  </si>
  <si>
    <t>480202</t>
  </si>
  <si>
    <t>04128.142</t>
  </si>
  <si>
    <t>480205</t>
  </si>
  <si>
    <t>04128.150</t>
  </si>
  <si>
    <t>480203</t>
  </si>
  <si>
    <t>04128.153</t>
  </si>
  <si>
    <t>480204</t>
  </si>
  <si>
    <t>04128.107</t>
  </si>
  <si>
    <t>480206</t>
  </si>
  <si>
    <t>480207</t>
  </si>
  <si>
    <t>04128.050</t>
  </si>
  <si>
    <t>480208</t>
  </si>
  <si>
    <t>04128.149</t>
  </si>
  <si>
    <t>480209</t>
  </si>
  <si>
    <t>04128.093</t>
  </si>
  <si>
    <t>480214</t>
  </si>
  <si>
    <t>04128.078</t>
  </si>
  <si>
    <t>480210</t>
  </si>
  <si>
    <t>04128.016</t>
  </si>
  <si>
    <t>480211</t>
  </si>
  <si>
    <t>04128.135</t>
  </si>
  <si>
    <t>480212</t>
  </si>
  <si>
    <t>04128.083</t>
  </si>
  <si>
    <t>480213</t>
  </si>
  <si>
    <t>04128.073</t>
  </si>
  <si>
    <t>480215</t>
  </si>
  <si>
    <t>04128.079</t>
  </si>
  <si>
    <t>480216</t>
  </si>
  <si>
    <t>04128.077</t>
  </si>
  <si>
    <t>480195</t>
  </si>
  <si>
    <t>04128.123</t>
  </si>
  <si>
    <t>480196</t>
  </si>
  <si>
    <t>04128.081</t>
  </si>
  <si>
    <t>480199</t>
  </si>
  <si>
    <t>04128.086</t>
  </si>
  <si>
    <t>ชุมนบ้านห้วยกระบอก(สามัคคีวิทยา)</t>
  </si>
  <si>
    <t>บ้านหนองตาพุด</t>
  </si>
  <si>
    <t>วัดแก้วฟ้า</t>
  </si>
  <si>
    <t>บ้านหนองกวาง</t>
  </si>
  <si>
    <t>บ้านพุลุ้ง(กรป.กลางอุปถัมภ์)</t>
  </si>
  <si>
    <t>วัดระฆังทอง</t>
  </si>
  <si>
    <t>บ้านเขาแหลม</t>
  </si>
  <si>
    <t>วัดเขาชะงุ้ม</t>
  </si>
  <si>
    <t>วัดเขาส้ม</t>
  </si>
  <si>
    <t>วัดหนองมะค่า</t>
  </si>
  <si>
    <t>บางแก้ว</t>
  </si>
  <si>
    <t>ประวิช</t>
  </si>
  <si>
    <t>สุระพล</t>
  </si>
  <si>
    <t>บ้านหนองไก่แก้ว (เพิ่มเจริญประชานุกูล)</t>
  </si>
  <si>
    <t>0-3224-6344</t>
  </si>
  <si>
    <t>บ้านไร่</t>
  </si>
  <si>
    <t>วัดชาวเหนือ (เกยูรนิพนธ์สะอาดราษฎร์รังสรรค์)</t>
  </si>
  <si>
    <t>0-3236-5136</t>
  </si>
  <si>
    <t>0-3226-3480</t>
  </si>
  <si>
    <t>0-3238-1138</t>
  </si>
  <si>
    <t>ท่าใหญ่</t>
  </si>
  <si>
    <t>เฮงจันทร์</t>
  </si>
  <si>
    <t>เศรษฐสิทธิ์</t>
  </si>
  <si>
    <t>อนันตภักดิ์</t>
  </si>
  <si>
    <t>พิลาไชย</t>
  </si>
  <si>
    <t>เกิดลอย</t>
  </si>
  <si>
    <t>นาย</t>
  </si>
  <si>
    <t>วัชรินทร์</t>
  </si>
  <si>
    <t>ประมวญ</t>
  </si>
  <si>
    <t>นาควิมล</t>
  </si>
  <si>
    <t>วัดท่ามะขาม(ท่ามะขามประชาอุทิศ)</t>
  </si>
  <si>
    <t>วัดจอมปราสาท(อุดมวิทยา)</t>
  </si>
  <si>
    <t>วัดมณีโชติ(เทียมประชานุเคราะห์)</t>
  </si>
  <si>
    <t>วัดคงคาราม(อินทราชผดุงศิลป)</t>
  </si>
  <si>
    <t>ธรรมาธิปไตย</t>
  </si>
  <si>
    <t>วัดบ้านหม้อ(ประชารังษี)</t>
  </si>
  <si>
    <t>บ้านเกาะโพธิ์งาม</t>
  </si>
  <si>
    <t>บ้านหาดสำราญ มิตรภาพที่ 207</t>
  </si>
  <si>
    <t>ชุมชนวัดเจ็ดเสมียน</t>
  </si>
  <si>
    <t>วัดสนามชัย</t>
  </si>
  <si>
    <t>ชุมชนวัดเฉลิมอาสน์</t>
  </si>
  <si>
    <t>วัดขนอน</t>
  </si>
  <si>
    <t>วัดสร้อยฟ้า</t>
  </si>
  <si>
    <t>บ้านหนองสองห้อง</t>
  </si>
  <si>
    <t>วัดท่าหลวงพล(ถาวรวิทยา)</t>
  </si>
  <si>
    <t>วัดชัยรัตน์(ปัญญาประชานุกูล)</t>
  </si>
  <si>
    <t>วัดสมถะ(สมถวิทยาคาร)</t>
  </si>
  <si>
    <t>อนุบาลบางแพ  (ชุมชนบางแพใต้วันชัยประชาสรร)</t>
  </si>
  <si>
    <t>0-3274-1286</t>
  </si>
  <si>
    <t>0-3274-1277</t>
  </si>
  <si>
    <t>0-3274-7029</t>
  </si>
  <si>
    <t>ดำเนินฯ</t>
  </si>
  <si>
    <t>วัดโกสินารายน์</t>
  </si>
  <si>
    <t>วัดดอนเสลา(ปาน พูน รัฐ)</t>
  </si>
  <si>
    <t>วัดยางหัก</t>
  </si>
  <si>
    <t>วัดลาดบัวขาว</t>
  </si>
  <si>
    <t>วัดบ้านฆ้องน้อย</t>
  </si>
  <si>
    <t>วัดใหญ่(บุญเอี่ยมอนุเคราะห์)</t>
  </si>
  <si>
    <t>วัดหนองหญ้าปล้อง</t>
  </si>
  <si>
    <t>วัดโคกหม้อ(ประชาสามัคคี)</t>
  </si>
  <si>
    <t>จำปาศรี</t>
  </si>
  <si>
    <t>เครือเช้า</t>
  </si>
  <si>
    <t>เทอดเกียรติ</t>
  </si>
  <si>
    <t>มาประเทียบ</t>
  </si>
  <si>
    <t>บ้านโป่ง</t>
  </si>
  <si>
    <t>โพธาราม</t>
  </si>
  <si>
    <t>ม.ต้น</t>
  </si>
  <si>
    <t>ครู</t>
  </si>
  <si>
    <t xml:space="preserve">ชุมชนวัดประสาทสิทธิ์ </t>
  </si>
  <si>
    <t>วัดท่าราบ (วันชัยประชานุกูล)</t>
  </si>
  <si>
    <t>0-3238-1200</t>
  </si>
  <si>
    <t>วัดดอนเซ่ง (แช่มสูตะอุดมศิริราษฎร์)</t>
  </si>
  <si>
    <t>บ้านหนองใยบัว</t>
  </si>
  <si>
    <t>บ้านหนองครึม</t>
  </si>
  <si>
    <t>อำเภอดำเนินสะดวก</t>
  </si>
  <si>
    <t>ชุมชนวัดราษฎร์เจริญธรรม</t>
  </si>
  <si>
    <t>วัดโชติทายการาม</t>
  </si>
  <si>
    <t>วัดคูหาสวรรค์</t>
  </si>
  <si>
    <t>วัดใหม่สี่หมื่น</t>
  </si>
  <si>
    <t>วัดอมรญาติสมาคม(อมรวิทยาคาร)</t>
  </si>
  <si>
    <t>บ้านรางสีหมอก</t>
  </si>
  <si>
    <t>วัดปรกเจริญ</t>
  </si>
  <si>
    <t>อนุบาลดำเนินสะดวก(วัดโคกบำรุงฯ)</t>
  </si>
  <si>
    <t>วัดสนามไชย</t>
  </si>
  <si>
    <t>บ้านหนองสลิด</t>
  </si>
  <si>
    <t>ชุมชนวัดดอนคลังมิตรภาพที่ 178</t>
  </si>
  <si>
    <t>วัดตาลเรียง(เชยประชานุกูล)</t>
  </si>
  <si>
    <t>วัดอุบลวรรณา</t>
  </si>
  <si>
    <t>วัดหลักหกรัตนาราม</t>
  </si>
  <si>
    <t>ชุมชนวัดประสาทสิทธิ์</t>
  </si>
  <si>
    <t>บ้านดอนไผ่</t>
  </si>
  <si>
    <t>บ้านดอนฟักทอง</t>
  </si>
  <si>
    <t>0-3239-7116</t>
  </si>
  <si>
    <t>ป.1-ป.6</t>
  </si>
  <si>
    <t>0-3239-7113</t>
  </si>
  <si>
    <t>0-3239-7114</t>
  </si>
  <si>
    <t>ท่าชุมพล</t>
  </si>
  <si>
    <t>0-3223-2645</t>
  </si>
  <si>
    <t>นวลนภา</t>
  </si>
  <si>
    <t>คำกลิ่น</t>
  </si>
  <si>
    <t>ก้องภพ</t>
  </si>
  <si>
    <t>ประทุมศิริ</t>
  </si>
  <si>
    <t>0-3274-4149</t>
  </si>
  <si>
    <t>0-3247-7051</t>
  </si>
  <si>
    <t>0-3274-4496</t>
  </si>
  <si>
    <t>0-3274-4649</t>
  </si>
  <si>
    <t>วงศ์ยะรา</t>
  </si>
  <si>
    <t>ชัยวัฒน์</t>
  </si>
  <si>
    <t>นาง</t>
  </si>
  <si>
    <t>สมชาย</t>
  </si>
  <si>
    <t>ประภาส</t>
  </si>
  <si>
    <t>0-3238-1239</t>
  </si>
  <si>
    <t>ชุมชนวัดกลางวังเย็น (เริ่มประชานุกูล)</t>
  </si>
  <si>
    <t>วังเย็น</t>
  </si>
  <si>
    <t>0-3238-1191</t>
  </si>
  <si>
    <t>วัดหนองม่วง (หงษ์วิทยาคาร)</t>
  </si>
  <si>
    <t>วัดหลวง (คลึงวิทยาคม)</t>
  </si>
  <si>
    <t>0-3223-2182</t>
  </si>
  <si>
    <t>วัดหัวโพ (หัวโพประศาสน์วิทยา)</t>
  </si>
  <si>
    <t>ไพโรจน์</t>
  </si>
  <si>
    <t>ผ่องดี</t>
  </si>
  <si>
    <t>ร.ร.</t>
  </si>
  <si>
    <t>นครชุมน์</t>
  </si>
  <si>
    <t>0-3237-9337</t>
  </si>
  <si>
    <t>สวนกล้วย</t>
  </si>
  <si>
    <t>0-3237-9184</t>
  </si>
  <si>
    <t>ปากแรต</t>
  </si>
  <si>
    <t>อนุบาลบ้านโป่ง(วัดปลักแรด)</t>
  </si>
  <si>
    <t>วัดหุบกระทิง</t>
  </si>
  <si>
    <t>วัดตาล</t>
  </si>
  <si>
    <t>วัดโพธิ์บัลลังก์</t>
  </si>
  <si>
    <t>วัดลำพยอม</t>
  </si>
  <si>
    <t>อารีกิจ</t>
  </si>
  <si>
    <t>ชัยพร</t>
  </si>
  <si>
    <t>แสงมณีเดช</t>
  </si>
  <si>
    <t>สุรวุฒิ</t>
  </si>
  <si>
    <t>จันทนะโสตถิ์</t>
  </si>
  <si>
    <t>มนตรี</t>
  </si>
  <si>
    <t>วัดหนองกลางดง</t>
  </si>
  <si>
    <t>วัดช่องพราน</t>
  </si>
  <si>
    <t>วัดโคกทอง</t>
  </si>
  <si>
    <t>วัดเขาพระ</t>
  </si>
  <si>
    <t>วัดนางแก้ว</t>
  </si>
  <si>
    <t>บ้านเนินม่วง(ประชาบำรุง)</t>
  </si>
  <si>
    <t>มีไปล่</t>
  </si>
  <si>
    <t>เหลืองนวล</t>
  </si>
  <si>
    <t>วัดศรีประชุมชน</t>
  </si>
  <si>
    <t>ยี่หร่า</t>
  </si>
  <si>
    <t>พีรวัฒน์</t>
  </si>
  <si>
    <t>ภู่เพชร</t>
  </si>
  <si>
    <t>0-3272-0017</t>
  </si>
  <si>
    <t>0-3272-0021</t>
  </si>
  <si>
    <t>0-3236-5094</t>
  </si>
  <si>
    <t>0-3234-0081</t>
  </si>
  <si>
    <t>0-3274-4535</t>
  </si>
  <si>
    <t>0-3274-4652</t>
  </si>
  <si>
    <t>0-3272-0039</t>
  </si>
  <si>
    <t>0-3272-0040</t>
  </si>
  <si>
    <t>มณฑล</t>
  </si>
  <si>
    <t>สัมพันธ์</t>
  </si>
  <si>
    <t>0-3221-2669</t>
  </si>
  <si>
    <t>0-3221-2901</t>
  </si>
  <si>
    <t>0-3274-2938</t>
  </si>
  <si>
    <t>0-3222-6035</t>
  </si>
  <si>
    <t>0-3234-3287</t>
  </si>
  <si>
    <t>0-3274-3141</t>
  </si>
  <si>
    <t>0-3235-3180</t>
  </si>
  <si>
    <t>0-3228-7571</t>
  </si>
  <si>
    <t>0-3274-4651</t>
  </si>
  <si>
    <t>0-3274-4995</t>
  </si>
  <si>
    <t>0-3238-3062</t>
  </si>
  <si>
    <t>0-3223-4927</t>
  </si>
  <si>
    <t>0-3272-0020</t>
  </si>
  <si>
    <t>0-3223-4989</t>
  </si>
  <si>
    <t>0-3223-4752</t>
  </si>
  <si>
    <t>0-3274-1050</t>
  </si>
  <si>
    <t>0-3221-2578</t>
  </si>
  <si>
    <t>0-3273-8288</t>
  </si>
  <si>
    <t>0-3274-5559</t>
  </si>
  <si>
    <t>0-3274-5194</t>
  </si>
  <si>
    <t>ศรีสุราษฎร์</t>
  </si>
  <si>
    <t>0-3224-1132</t>
  </si>
  <si>
    <t>ร.ร.ขยายโอกาส,เล็ก</t>
  </si>
  <si>
    <t>วัดมณีโชติ (เทียมประชานุเคราะห์)</t>
  </si>
  <si>
    <t>0-3235-5183</t>
  </si>
  <si>
    <t>วัดคงคาราม (อินทราชผดุงศิลป)</t>
  </si>
  <si>
    <t>คลองตาคต</t>
  </si>
  <si>
    <t>0-3223-2052</t>
  </si>
  <si>
    <t>0-3223-2375</t>
  </si>
  <si>
    <t>วัดบ้านหม้อ (ประชารังษี)</t>
  </si>
  <si>
    <t>0-3223-2425</t>
  </si>
  <si>
    <t>0-3223-4284</t>
  </si>
  <si>
    <t>ปิยนุช</t>
  </si>
  <si>
    <t>แสงทอง</t>
  </si>
  <si>
    <t>ฉัตรกุล</t>
  </si>
  <si>
    <t>แก้วกำเหนิด</t>
  </si>
  <si>
    <t>อินทวัฒน์</t>
  </si>
  <si>
    <t>0-3239-7463</t>
  </si>
  <si>
    <t>ชุมชนวัดเจ็ดเสมียน (สัจจามงคลรัฐราษฎร์นุกุล)</t>
  </si>
  <si>
    <t>เจ็ดเสมียน</t>
  </si>
  <si>
    <t>วิทยา</t>
  </si>
  <si>
    <t>วัดหนองเอี่ยน (หนองเอี่ยนประชาสรรค์)</t>
  </si>
  <si>
    <t>วัดทำนบ (ปัญญาพลพิพัฒน์ประชานุกูล)</t>
  </si>
  <si>
    <t>0-3238-3331</t>
  </si>
  <si>
    <t>วัดดอนมะขามเทศ (กิติยานุกูล)</t>
  </si>
  <si>
    <t>0-3238-7779</t>
  </si>
  <si>
    <t>โพหัก</t>
  </si>
  <si>
    <t>0-3238-7254</t>
  </si>
  <si>
    <t>0-3238-7018</t>
  </si>
  <si>
    <t>วัดตากแดด (รอดประชานุกูล)</t>
  </si>
  <si>
    <t>ดอนคา</t>
  </si>
  <si>
    <t>วัดดอนคา (ชอบธรรมประชาสรรค์)</t>
  </si>
  <si>
    <t>ดอนใหญ่</t>
  </si>
  <si>
    <t>วัดลำน้ำ (กัลยาณราษฎร์บำรุง)</t>
  </si>
  <si>
    <t>0-3229-5142</t>
  </si>
  <si>
    <t>วัดดอนใหญ่ (ทรัพย์ประชาสรรค์)</t>
  </si>
  <si>
    <t>0-3229-5201</t>
  </si>
  <si>
    <t>0-3229-5234</t>
  </si>
  <si>
    <t>จินตนา</t>
  </si>
  <si>
    <t>เกาสังข์</t>
  </si>
  <si>
    <t>วันมหาราช(ผาณิตพิเชฐวงศ์)</t>
  </si>
  <si>
    <t>วัดหนองประทุน</t>
  </si>
  <si>
    <t>ม.ปลาย</t>
  </si>
  <si>
    <t>วัดหนองเสือ(ประชาอุทิศ)</t>
  </si>
  <si>
    <t>วัดอ้ออีเขียว(รัฐราษฎร์มิตรผลอนุกูล)</t>
  </si>
  <si>
    <t>วัดหนองกลางด่าน</t>
  </si>
  <si>
    <t>ชุมชนวัดท่าผา</t>
  </si>
  <si>
    <t>สุดารัตน์</t>
  </si>
  <si>
    <t>วัดหนองอ้อ (คงคสุวรรณราษฎร์นุเคราะห์)</t>
  </si>
  <si>
    <t>อนุบาลโพธาราม (ชุมชนวัดบ้านสิงห์)</t>
  </si>
  <si>
    <t>วัดบางกะโด (สามัคคีวิทยาคาร)</t>
  </si>
  <si>
    <t>วัดบ้านฆ้อง (พิพิธกิตติโสภณ)</t>
  </si>
  <si>
    <t>บ้านฆ้อง</t>
  </si>
  <si>
    <t>0-3223-2508</t>
  </si>
  <si>
    <t>วัดดีบอน (กล่อมเอกชัยวิทยา)</t>
  </si>
  <si>
    <t>0-3223-2686</t>
  </si>
  <si>
    <t>วัดบ่อมะกรูด (รัตนราษฎร์รัฐอุปถัมภ์)</t>
  </si>
  <si>
    <t>ดอนทราย</t>
  </si>
  <si>
    <t>วัดดอนทราย (สุวรรณรัฐราษฎร์อุปถัมภ์)</t>
  </si>
  <si>
    <t>0-3230-5122</t>
  </si>
  <si>
    <t>วัดท่ามะขาม (ท่ามะขามประชาอุทิศ)</t>
  </si>
  <si>
    <t>0-3271-7277</t>
  </si>
  <si>
    <t>วัดจอมปราสาท (อุดมวิทยา)</t>
  </si>
  <si>
    <t>คลองข่อย</t>
  </si>
  <si>
    <t>0-3235-5100</t>
  </si>
  <si>
    <t>อนุบาล 3</t>
  </si>
  <si>
    <t>นางแก้ว</t>
  </si>
  <si>
    <t>รวมก่อน</t>
  </si>
  <si>
    <t>ลำดับ</t>
  </si>
  <si>
    <t>ชื่อโรงเรียน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</si>
  <si>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</si>
  <si>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</si>
  <si>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</si>
  <si>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</si>
  <si>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</si>
  <si>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</si>
  <si>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</si>
  <si>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</si>
  <si>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</si>
  <si>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</si>
  <si>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</si>
  <si>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เสาวลักษ์</t>
  </si>
  <si>
    <t>ธนาวดี</t>
  </si>
  <si>
    <t>ม.4</t>
  </si>
  <si>
    <t>ม.5</t>
  </si>
  <si>
    <t>ม.6</t>
  </si>
  <si>
    <t>ทั้งสิ้น</t>
  </si>
  <si>
    <t>ห้อง</t>
  </si>
  <si>
    <t>อ.3</t>
  </si>
  <si>
    <t>จุฑากาจ</t>
  </si>
  <si>
    <t>ท่าผา</t>
  </si>
  <si>
    <t>0-3220-1451</t>
  </si>
  <si>
    <t>0-3220-0765</t>
  </si>
  <si>
    <t>ลาดบัวขาว</t>
  </si>
  <si>
    <t>0-3234-3564</t>
  </si>
  <si>
    <t>0-3226-8190</t>
  </si>
  <si>
    <t>วัดตาลเรียง (เชยประชานุกูล)</t>
  </si>
  <si>
    <t>0-3238-7111</t>
  </si>
  <si>
    <t>วัดอุบลวรรณา (นิ่มพิณมุขประชานุกูล)</t>
  </si>
  <si>
    <t>สงัด</t>
  </si>
  <si>
    <t>วิรัตน์</t>
  </si>
  <si>
    <t>สมนึก</t>
  </si>
  <si>
    <t>มังน้อย</t>
  </si>
  <si>
    <t>ณัฐญา</t>
  </si>
  <si>
    <t>วัดตาผา</t>
  </si>
  <si>
    <t>ค่ายลูกเสือบ้านโป่ง</t>
  </si>
  <si>
    <t>วัดโพธิ์รัตนาราม</t>
  </si>
  <si>
    <t>วัดอัมพวนาราม</t>
  </si>
  <si>
    <t>วัดจันทาราม(ตั้งตรงจิตร 5)</t>
  </si>
  <si>
    <t>วัดหนองอ้อ(ธรรมธรใยประชาสามัคคี)</t>
  </si>
  <si>
    <t>วัดหัวโป่งมิตรภาพที่  224</t>
  </si>
  <si>
    <t>บ้านลาดใหญ่</t>
  </si>
  <si>
    <t>วัดหนองปลาดุก</t>
  </si>
  <si>
    <t>ทองเฟื่อง</t>
  </si>
  <si>
    <t>มิ่งแก้ว</t>
  </si>
  <si>
    <t>เอี่ยมธนานุรักษ์</t>
  </si>
  <si>
    <t>จำนวนครู</t>
  </si>
  <si>
    <t>วัดท่าราบ(วันชัยประชานุกูล)</t>
  </si>
  <si>
    <t>สายสุดใจ</t>
  </si>
  <si>
    <t>สุรีรัตน์</t>
  </si>
  <si>
    <t>ชาญณรงค์</t>
  </si>
  <si>
    <t>เทียนวงษ์</t>
  </si>
  <si>
    <t>น.ส.</t>
  </si>
  <si>
    <t>รัตนา</t>
  </si>
  <si>
    <t>ดำเนินสะดวก</t>
  </si>
  <si>
    <t>บางแพ</t>
  </si>
  <si>
    <t>รวมอำเภอโพธาราม</t>
  </si>
  <si>
    <t>รวมอำเภอบ้านโป่ง</t>
  </si>
  <si>
    <t>รวมอำเภอดำเนินสะดวก</t>
  </si>
  <si>
    <t>รวมอำเภอบางแพ</t>
  </si>
  <si>
    <t>จำนวนนักเรียน</t>
  </si>
  <si>
    <t>โรงเรียนขนาดเล็กอำเภอบ้านโป่ง</t>
  </si>
  <si>
    <t>โรงเรียนขนาดเล็กอำเภอโพธาราม</t>
  </si>
  <si>
    <t>โรงเรียนขนาดเล็กอำเภอดำเนินสะดวก</t>
  </si>
  <si>
    <t>โรงเรียนขนาดเล็กอำเภอบางแพ</t>
  </si>
  <si>
    <t>เอกสิทธิ์</t>
  </si>
  <si>
    <t>อินทรสันติ</t>
  </si>
  <si>
    <t>0-3224-1148</t>
  </si>
  <si>
    <t>ประสาทสิทธิ์</t>
  </si>
  <si>
    <t>0-3236-0792</t>
  </si>
  <si>
    <t>คูเจริญทรัพย์</t>
  </si>
  <si>
    <t>วัดขนอน (ศรัทธาสุวรรณราษฎร์อุปถัมภ์)</t>
  </si>
  <si>
    <t>สร้อยฟ้า</t>
  </si>
  <si>
    <t>0-3235-5163</t>
  </si>
  <si>
    <t>วัดสร้อยฟ้า (สุวรรณโพธาประชานุกูล)</t>
  </si>
  <si>
    <t>บ้านหนองสองห้อง (อินทปัญญาราษฎร์นุกูล)</t>
  </si>
  <si>
    <t>ชำแระ</t>
  </si>
  <si>
    <t>0-3272-0075</t>
  </si>
  <si>
    <t>วัดท่าหลวงพล (ถาวรวิทยา)</t>
  </si>
  <si>
    <t>วัดชัยรัตน์ (ปัญญาประชานุกูล)</t>
  </si>
  <si>
    <t>0-3223-4241</t>
  </si>
  <si>
    <t>บางโตนด</t>
  </si>
  <si>
    <t>วัดสมถะ (สมถวิทยาคาร)</t>
  </si>
  <si>
    <t>0-3239-7500</t>
  </si>
  <si>
    <t>วัดหนองกลางดง (อธิราษฎร์คณารักษ์)</t>
  </si>
  <si>
    <t>เตาปูน</t>
  </si>
  <si>
    <t>0-3235-9859</t>
  </si>
  <si>
    <t>วัดโคกทอง (ปริปฺณอินทรประชาวิทยา)</t>
  </si>
  <si>
    <t>0-3235-9850</t>
  </si>
  <si>
    <t>0-3235-9172</t>
  </si>
  <si>
    <t>บ้านเนินม่วง (ประชาบำรุง)</t>
  </si>
  <si>
    <t>ธรรมเสน</t>
  </si>
  <si>
    <t>บ้านหนองตาพุด (สำนักงานสลากกินแบ่งสงเคราะห์ 220)</t>
  </si>
  <si>
    <t>บ้านหนองกวาง (กรป.กลางอุปถัมภ์)</t>
  </si>
  <si>
    <t>หนองกวาง</t>
  </si>
  <si>
    <t>บ้านพุลุ้ง (กรป.กลางอุปถัมภ์)</t>
  </si>
  <si>
    <t>เขาชะงุ้ม</t>
  </si>
  <si>
    <t>0-3222-8031</t>
  </si>
  <si>
    <t>0-3222-6685</t>
  </si>
  <si>
    <t>0-3222-9087</t>
  </si>
  <si>
    <t>0-3271-1024</t>
  </si>
  <si>
    <t>0-3224-1064</t>
  </si>
  <si>
    <t>วัดโชติทายการาม (ธรรมวิรัตราษฎร์บำรุง)</t>
  </si>
  <si>
    <t>0-3224-1124</t>
  </si>
  <si>
    <t>สี่หมื่น</t>
  </si>
  <si>
    <t>วัดใหม่สี่หมื่น (ยงค์ประชาเรืองวิทยานุกูล)</t>
  </si>
  <si>
    <t>0-3226-3789</t>
  </si>
  <si>
    <t>วัดอมรญาติสมาคม (อมรวิทยาคาร)</t>
  </si>
  <si>
    <t>ท่านัด</t>
  </si>
  <si>
    <t>0-3224-1233</t>
  </si>
  <si>
    <t>บ้านรางสีหมอก (โพธิ์รัฐจีประชาสรรค์)</t>
  </si>
  <si>
    <t>0-3225-4983</t>
  </si>
  <si>
    <t>ตาหลวง</t>
  </si>
  <si>
    <t>อนุบาลดำเนินสะดวก (วัดโคกบำรุงราษฎร์ประชาสรรค์)</t>
  </si>
  <si>
    <t>ดอนกรวย</t>
  </si>
  <si>
    <t>วัดสนามไชย (สนามไชยประชานุกูล)</t>
  </si>
  <si>
    <t>0-3225-3848</t>
  </si>
  <si>
    <t>บ้านหนองสลิด (อดุลย์ทองแพรประชาสรรค์)</t>
  </si>
  <si>
    <t>0-3224-1245</t>
  </si>
  <si>
    <t>ชุมชนวัดดอนคลัง มิตรภาพที่ 178</t>
  </si>
  <si>
    <t>ดอนคลัง</t>
  </si>
  <si>
    <t>0-3236-1667</t>
  </si>
  <si>
    <t>วัดบัวงาม (โสภณปทุมรักษ์ประชาสรรค์)</t>
  </si>
  <si>
    <t>บัวงาม</t>
  </si>
  <si>
    <t>0-3227-9215</t>
  </si>
  <si>
    <t>นภา</t>
  </si>
  <si>
    <t>ธีรวรรณ</t>
  </si>
  <si>
    <t>สมสุวรรณ</t>
  </si>
  <si>
    <t>ขยายโอกาส+เล็ก</t>
  </si>
  <si>
    <t>เขมพัต</t>
  </si>
  <si>
    <t>0-3234-9542</t>
  </si>
  <si>
    <t>ครุฑใจกล้า</t>
  </si>
  <si>
    <t>หมายเหตุ</t>
  </si>
  <si>
    <t>ร.ร.ขยายโอกาส</t>
  </si>
  <si>
    <t>ร.ร.ขนาดเล็ก</t>
  </si>
  <si>
    <t>ร.ร.ขยายฯ**ในฝัน</t>
  </si>
  <si>
    <t>** ร.ร.ขยายโอกาส</t>
  </si>
  <si>
    <t xml:space="preserve"> ร.ร.ขยายโอกาส</t>
  </si>
  <si>
    <t>รวม 4 อำเภอ</t>
  </si>
  <si>
    <t>อนุบาล 1</t>
  </si>
  <si>
    <t>อนุบาล 2</t>
  </si>
  <si>
    <t>รวมอนุบาล</t>
  </si>
  <si>
    <t>รวมประถม</t>
  </si>
  <si>
    <t>รวม ม.ต้น</t>
  </si>
  <si>
    <t>รวมทั้งสิ้น</t>
  </si>
  <si>
    <t>0-3233-1038</t>
  </si>
  <si>
    <t>มะโนวัฒนา</t>
  </si>
  <si>
    <t xml:space="preserve">                                             จำนวนห้องเรียน</t>
  </si>
  <si>
    <t>สำนักงานเขตพื้นที่การศึกษาประถมศึกษาราชบุรี เขต 2</t>
  </si>
  <si>
    <t xml:space="preserve">                             สังกัดสำนักงานเขตพื้นที่การศึกษาประถมศึกษาราชบุรี เขต 2</t>
  </si>
  <si>
    <t xml:space="preserve"> สังกัดอำเภอดำเนินสะดวก 25  โรงเรียน</t>
  </si>
  <si>
    <t xml:space="preserve"> สังกัดอำเภอบางแพ  24  โรงเรียน</t>
  </si>
  <si>
    <t>สำนักงานเขตพื้นที่การศึกษประถมศึกษาราชบุรี  เขต  2</t>
  </si>
  <si>
    <t>สำนักงานเขตพื้นที่การศึกษาประถมศึกษาราชบุรี  เขต  2</t>
  </si>
  <si>
    <t xml:space="preserve">โรงเรียนขยายโอกาสทางการศึกษา (จำนวน  36  โรงเรียน) </t>
  </si>
  <si>
    <t>ชนิตา</t>
  </si>
  <si>
    <t>ผอ.</t>
  </si>
  <si>
    <t>รอง</t>
  </si>
  <si>
    <t xml:space="preserve"> สังกัดอำเภอโพธาราม 51  โรงเรียน </t>
  </si>
  <si>
    <t>รหัส DMC</t>
  </si>
  <si>
    <t xml:space="preserve">                     รหัสกระทรวง  รหัส DMC รหัส  OBEC  รหัส ร.ร. ของโรงเรียนในสังกัด สพป.ราชบุรี  เขต 2</t>
  </si>
  <si>
    <t>04128.178</t>
  </si>
  <si>
    <t>วัดหนองอ้อ(คงคสุวรรณฯ))</t>
  </si>
  <si>
    <t>รวม ร.ร.ขนาดกลาง</t>
  </si>
  <si>
    <t xml:space="preserve">         </t>
  </si>
  <si>
    <t>480190</t>
  </si>
  <si>
    <t xml:space="preserve">บ้านหนองกระทุ่ม </t>
  </si>
  <si>
    <t xml:space="preserve">วัดใหม่สี่หมื่น </t>
  </si>
  <si>
    <t xml:space="preserve">บ้านหนองสลิด </t>
  </si>
  <si>
    <t xml:space="preserve">วัดทำนบ </t>
  </si>
  <si>
    <t>สังกัดสำนักงานคณะกรรมการการศึกษาขั้นพื้นฐาน</t>
  </si>
  <si>
    <t>วารีนิล</t>
  </si>
  <si>
    <t>04128</t>
  </si>
  <si>
    <t>สพป.ราชบุรี เขต 2</t>
  </si>
  <si>
    <t>โรงเรียนขนาดเล็กแยกชาย - หญิง (รายอำเภอ)</t>
  </si>
  <si>
    <t>ขนาดโรงเรียน (แยกรายอำเภอ)</t>
  </si>
  <si>
    <t xml:space="preserve">  สำนักงานเขตพื้นที่การศึกษาประถมศึกษาราชบุรี เขต 2</t>
  </si>
  <si>
    <t>พนักงาน</t>
  </si>
  <si>
    <t>ราชการ</t>
  </si>
  <si>
    <t>อัตรา</t>
  </si>
  <si>
    <t>จ้าง</t>
  </si>
  <si>
    <t>081-942-1528</t>
  </si>
  <si>
    <t>081-942-4607</t>
  </si>
  <si>
    <t>081-771-5912</t>
  </si>
  <si>
    <t>089-837-4723</t>
  </si>
  <si>
    <t>081-880-0822</t>
  </si>
  <si>
    <t>085-812-9846</t>
  </si>
  <si>
    <t>081-194-0703</t>
  </si>
  <si>
    <t>081-942-2781</t>
  </si>
  <si>
    <t>089-743-8885</t>
  </si>
  <si>
    <t>081-763-4368</t>
  </si>
  <si>
    <t>081-941-1274</t>
  </si>
  <si>
    <t>089-918-9020</t>
  </si>
  <si>
    <t>098-445-6717</t>
  </si>
  <si>
    <t>081-995-4959</t>
  </si>
  <si>
    <t>081-763-9661</t>
  </si>
  <si>
    <t>082-956-2745</t>
  </si>
  <si>
    <t>087-160-1918</t>
  </si>
  <si>
    <t>081-941-2641</t>
  </si>
  <si>
    <t>089-893-3906</t>
  </si>
  <si>
    <t>089-172-4985</t>
  </si>
  <si>
    <t>086-089-8544</t>
  </si>
  <si>
    <t>081-362-7745</t>
  </si>
  <si>
    <t>089-204-8454</t>
  </si>
  <si>
    <t>081-858-7589</t>
  </si>
  <si>
    <t>089-090-6755</t>
  </si>
  <si>
    <t>081-364-2011</t>
  </si>
  <si>
    <t>084-880-4448</t>
  </si>
  <si>
    <t>081-981-1181</t>
  </si>
  <si>
    <t>080-111-4918</t>
  </si>
  <si>
    <t>089-918-4075</t>
  </si>
  <si>
    <t>081-362-9578</t>
  </si>
  <si>
    <t>081-555-2135</t>
  </si>
  <si>
    <t>081-704-4529</t>
  </si>
  <si>
    <t>061-914-5151</t>
  </si>
  <si>
    <t>อ.1(3 ขวบ)</t>
  </si>
  <si>
    <t xml:space="preserve">        อ.1(3 ขวบ)</t>
  </si>
  <si>
    <t>อ.2(4 ขวบ)</t>
  </si>
  <si>
    <t>อ.3(5 ขวบ)</t>
  </si>
  <si>
    <t>อ. 3(5 ขวบ)</t>
  </si>
  <si>
    <t>อ. 2 (4 ขวบ)</t>
  </si>
  <si>
    <t>อ.3 (5 ขวบ)</t>
  </si>
  <si>
    <t>อ.2-ม.3</t>
  </si>
  <si>
    <t>อ.1-ป.6</t>
  </si>
  <si>
    <t>อ.2-ป.6</t>
  </si>
  <si>
    <t>อ1-ป.6</t>
  </si>
  <si>
    <t>นริศ</t>
  </si>
  <si>
    <t>อ.2 - ป 6</t>
  </si>
  <si>
    <t>จันทร์ฉาย</t>
  </si>
  <si>
    <t>นวลจันทร์</t>
  </si>
  <si>
    <t>097-241-6678</t>
  </si>
  <si>
    <t>087-158-0059</t>
  </si>
  <si>
    <t>085-197-9453</t>
  </si>
  <si>
    <t>อมรรัตน์</t>
  </si>
  <si>
    <t>พีรชัยเดโช</t>
  </si>
  <si>
    <t>081-941-1568</t>
  </si>
  <si>
    <t>ชวัธ</t>
  </si>
  <si>
    <t>ศรีบานเย็น</t>
  </si>
  <si>
    <t>วีราภรณ์</t>
  </si>
  <si>
    <t>แสงประทุม</t>
  </si>
  <si>
    <t>081-942-1325</t>
  </si>
  <si>
    <t>จิตรกร</t>
  </si>
  <si>
    <t>จิตมณี</t>
  </si>
  <si>
    <t>อ.1-ม.3</t>
  </si>
  <si>
    <t>095-958-9869</t>
  </si>
  <si>
    <t>สุรพล</t>
  </si>
  <si>
    <t>พรชัย</t>
  </si>
  <si>
    <t>084-459-4650</t>
  </si>
  <si>
    <t>093-324-5695</t>
  </si>
  <si>
    <t>จุฑาทิพย์</t>
  </si>
  <si>
    <t>ชื่นบุญมา</t>
  </si>
  <si>
    <t>092-268-7898</t>
  </si>
  <si>
    <t>เทียนชัย</t>
  </si>
  <si>
    <t>แสนสม</t>
  </si>
  <si>
    <t>เข็มทอง</t>
  </si>
  <si>
    <t>089-177-6204</t>
  </si>
  <si>
    <t>อัมพร</t>
  </si>
  <si>
    <t>สังข์พระกร</t>
  </si>
  <si>
    <t>อัญชลี</t>
  </si>
  <si>
    <t>พุทธะ</t>
  </si>
  <si>
    <t>089-913-3388</t>
  </si>
  <si>
    <t>พูนศรี</t>
  </si>
  <si>
    <t>อาภรณ์รัตน์</t>
  </si>
  <si>
    <t>ยิ่งกำแหง</t>
  </si>
  <si>
    <t>089-224-0856</t>
  </si>
  <si>
    <t>กนกพร</t>
  </si>
  <si>
    <t>พิริยวุฒิกรอุดม</t>
  </si>
  <si>
    <t>สุขสวัสดิ์</t>
  </si>
  <si>
    <r>
      <t>วัดดอนกระเบื้อง</t>
    </r>
    <r>
      <rPr>
        <sz val="8"/>
        <rFont val="Arial"/>
        <family val="2"/>
      </rPr>
      <t xml:space="preserve"> </t>
    </r>
  </si>
  <si>
    <t>081-981-0298</t>
  </si>
  <si>
    <t>อัญญรัตน์</t>
  </si>
  <si>
    <t>อิทบวร</t>
  </si>
  <si>
    <t xml:space="preserve">ชุมชนวัดกำแพงใต้ </t>
  </si>
  <si>
    <t>วัดหนองอ้อ (คงคสุวรรณฯ))</t>
  </si>
  <si>
    <t>มัลธนา</t>
  </si>
  <si>
    <t>แก้วสุวรรณ</t>
  </si>
  <si>
    <t>วัดดอนทราย (สุวรรณรัฐฯ)</t>
  </si>
  <si>
    <t>089-029-7064</t>
  </si>
  <si>
    <t>สายพิณ</t>
  </si>
  <si>
    <t>แก้วงามประเสริฐ</t>
  </si>
  <si>
    <t>ลัดดา</t>
  </si>
  <si>
    <t>ทองประจวบโชค</t>
  </si>
  <si>
    <t xml:space="preserve">ชุมชนวัดเจ็ดเสมียน </t>
  </si>
  <si>
    <t>รุ่งเรือง</t>
  </si>
  <si>
    <t>สังคม</t>
  </si>
  <si>
    <t xml:space="preserve">วัดสร้อยฟ้า </t>
  </si>
  <si>
    <t xml:space="preserve">บ้านหนองสองห้อง </t>
  </si>
  <si>
    <t>086-170-6255</t>
  </si>
  <si>
    <t>อัมพรกัญ</t>
  </si>
  <si>
    <t>บัวครอง</t>
  </si>
  <si>
    <t>รร.ขยายโอกาส+เล็ก</t>
  </si>
  <si>
    <t xml:space="preserve">วัดหนองกลางดง </t>
  </si>
  <si>
    <t>098-254-6108</t>
  </si>
  <si>
    <t>ปวรดา</t>
  </si>
  <si>
    <t>ริมกาญจนวัฒน์</t>
  </si>
  <si>
    <t xml:space="preserve">วัดโคกทอง </t>
  </si>
  <si>
    <r>
      <t>บ้านหนองตาพุด</t>
    </r>
    <r>
      <rPr>
        <sz val="4"/>
        <rFont val="Arial"/>
        <family val="2"/>
      </rPr>
      <t>(สำนักงานสลากกินแบ่งสงเคราะห์ 220)</t>
    </r>
  </si>
  <si>
    <t>ชายทองแก้ว</t>
  </si>
  <si>
    <t>คำพันธ์</t>
  </si>
  <si>
    <t>คุ้มไพฑูรย์</t>
  </si>
  <si>
    <t xml:space="preserve">วัดโชติทายการาม </t>
  </si>
  <si>
    <t>บ้านรางสีหมอก(โพธิ์รัฐจีประชาสรรค์)</t>
  </si>
  <si>
    <t>อนุบาลดำเนินสะดวก</t>
  </si>
  <si>
    <t>วัดบัวงาม(โสภณปทุมรักษ์ฯ)</t>
  </si>
  <si>
    <t>วัดอุบลวรรณา(นิ่มพิณมุขประชานุกูล)</t>
  </si>
  <si>
    <t xml:space="preserve">วัดเวฬุวนาราม </t>
  </si>
  <si>
    <t>098-479-1599</t>
  </si>
  <si>
    <t>วรฌิษา</t>
  </si>
  <si>
    <t>พุติเอก</t>
  </si>
  <si>
    <t>ธรรมกิจวัฒน์</t>
  </si>
  <si>
    <t xml:space="preserve">วัดชาวเหนือ </t>
  </si>
  <si>
    <t>082-243-8393</t>
  </si>
  <si>
    <t>จุฑารัตน์</t>
  </si>
  <si>
    <t>อินทะแสน</t>
  </si>
  <si>
    <t>088-849-9553</t>
  </si>
  <si>
    <t>แสงเขียว</t>
  </si>
  <si>
    <t xml:space="preserve">อนุบาลบางแพ  </t>
  </si>
  <si>
    <t xml:space="preserve">ชุมชนวัดกลางวังเย็น </t>
  </si>
  <si>
    <t>วัดดอนเซ่ง(แช่มสูตะอุดมศิริราษฎร์)</t>
  </si>
  <si>
    <t xml:space="preserve">วัดหนองเอี่ยน </t>
  </si>
  <si>
    <t>089-910-3255</t>
  </si>
  <si>
    <t>089-256-5164</t>
  </si>
  <si>
    <t>ชาญชัย</t>
  </si>
  <si>
    <t>อึ้งโพธิ์</t>
  </si>
  <si>
    <t>086-753-0899</t>
  </si>
  <si>
    <t>ปานพรหม</t>
  </si>
  <si>
    <t>082-996-5999</t>
  </si>
  <si>
    <t>สุนันทา</t>
  </si>
  <si>
    <t>ปานณรงค์</t>
  </si>
  <si>
    <t>081-775-1336</t>
  </si>
  <si>
    <t>สุทิสา</t>
  </si>
  <si>
    <t>สุธาบูรณ์</t>
  </si>
  <si>
    <t>086-797-9390</t>
  </si>
  <si>
    <t>เพ็ญพร</t>
  </si>
  <si>
    <t>ดวงแก้ว</t>
  </si>
  <si>
    <t>081-571-9274</t>
  </si>
  <si>
    <t>สุภาพ</t>
  </si>
  <si>
    <t>จะวะอรรถ</t>
  </si>
  <si>
    <t>082-297-4246</t>
  </si>
  <si>
    <t>สุภาณี</t>
  </si>
  <si>
    <t>พงศ์พุทธชาติ</t>
  </si>
  <si>
    <t>กาญจนา</t>
  </si>
  <si>
    <t>อาจมังกร</t>
  </si>
  <si>
    <t>อ2.-ม.3</t>
  </si>
  <si>
    <t>อ.1 - ป 6</t>
  </si>
  <si>
    <t>อ.2 - ม.3</t>
  </si>
  <si>
    <t>ขยายโอกาส+ดีใกล้บ้าน</t>
  </si>
  <si>
    <t>ขยายโอกาส,ขนาดเล็ก</t>
  </si>
  <si>
    <t>ขยายโอกาส+ขนาดเล็ก</t>
  </si>
  <si>
    <t>รวม ร.ร.ขนาดใหญ่</t>
  </si>
  <si>
    <t>04128.026</t>
  </si>
  <si>
    <t>04128.158</t>
  </si>
  <si>
    <t>รหัส ร.ร.</t>
  </si>
  <si>
    <t>10 หลัก</t>
  </si>
  <si>
    <t>1070480057</t>
  </si>
  <si>
    <t>1070480058</t>
  </si>
  <si>
    <t>1070480059</t>
  </si>
  <si>
    <t>1070480060</t>
  </si>
  <si>
    <t>1070480061</t>
  </si>
  <si>
    <t>1070480062</t>
  </si>
  <si>
    <t>1070480064</t>
  </si>
  <si>
    <t>1070480065</t>
  </si>
  <si>
    <t>1070480066</t>
  </si>
  <si>
    <t>1070480067</t>
  </si>
  <si>
    <t>1070480068</t>
  </si>
  <si>
    <t>1070480069</t>
  </si>
  <si>
    <t>1070480070</t>
  </si>
  <si>
    <t>1070480071</t>
  </si>
  <si>
    <t>1070480073</t>
  </si>
  <si>
    <t>1070480075</t>
  </si>
  <si>
    <t>1070480076</t>
  </si>
  <si>
    <t>1070480078</t>
  </si>
  <si>
    <t>1070480074</t>
  </si>
  <si>
    <t>1070480079</t>
  </si>
  <si>
    <t>1070480081</t>
  </si>
  <si>
    <t>1070480082</t>
  </si>
  <si>
    <t>1070480083</t>
  </si>
  <si>
    <t>1070480084</t>
  </si>
  <si>
    <t>1070480085</t>
  </si>
  <si>
    <t>1070480086</t>
  </si>
  <si>
    <t>1070480088</t>
  </si>
  <si>
    <t>1070480089</t>
  </si>
  <si>
    <t>1070480090</t>
  </si>
  <si>
    <t>1070480091</t>
  </si>
  <si>
    <t>1070480094</t>
  </si>
  <si>
    <t>1070480087</t>
  </si>
  <si>
    <t>1070480099</t>
  </si>
  <si>
    <t>1070480098</t>
  </si>
  <si>
    <t>1070480093</t>
  </si>
  <si>
    <t>1070480097</t>
  </si>
  <si>
    <t>1070480096</t>
  </si>
  <si>
    <t>1070480092</t>
  </si>
  <si>
    <t>1070480101</t>
  </si>
  <si>
    <t>1070480102</t>
  </si>
  <si>
    <t>1070480103</t>
  </si>
  <si>
    <t>1070480104</t>
  </si>
  <si>
    <t>1070480105</t>
  </si>
  <si>
    <t>1070480106</t>
  </si>
  <si>
    <t>1070480107</t>
  </si>
  <si>
    <t>1070480108</t>
  </si>
  <si>
    <t>1070480109</t>
  </si>
  <si>
    <t>1070480110</t>
  </si>
  <si>
    <t>1070480111</t>
  </si>
  <si>
    <t>1070480112</t>
  </si>
  <si>
    <t>1070480113</t>
  </si>
  <si>
    <t>1070480114</t>
  </si>
  <si>
    <t>1070480115</t>
  </si>
  <si>
    <t>1070480116</t>
  </si>
  <si>
    <t>1070480117</t>
  </si>
  <si>
    <t>1070480118</t>
  </si>
  <si>
    <t>1070480119</t>
  </si>
  <si>
    <t>1070480120</t>
  </si>
  <si>
    <t>1070480121</t>
  </si>
  <si>
    <t>1070480122</t>
  </si>
  <si>
    <t>1070480123</t>
  </si>
  <si>
    <t>1070480168</t>
  </si>
  <si>
    <t>1070480169</t>
  </si>
  <si>
    <t>1070480170</t>
  </si>
  <si>
    <t>1070480171</t>
  </si>
  <si>
    <t>1070480189</t>
  </si>
  <si>
    <t>1070480175</t>
  </si>
  <si>
    <t>1070480176</t>
  </si>
  <si>
    <t>1070480177</t>
  </si>
  <si>
    <t>1070480178</t>
  </si>
  <si>
    <t>1070480179</t>
  </si>
  <si>
    <t>1070480180</t>
  </si>
  <si>
    <t>1070480185</t>
  </si>
  <si>
    <t>1070480186</t>
  </si>
  <si>
    <t>1070480187</t>
  </si>
  <si>
    <t>1070480188</t>
  </si>
  <si>
    <t>1070480190</t>
  </si>
  <si>
    <t>1070480184</t>
  </si>
  <si>
    <t>1070480172</t>
  </si>
  <si>
    <t>1070480173</t>
  </si>
  <si>
    <t>1070480174</t>
  </si>
  <si>
    <t>1070480181</t>
  </si>
  <si>
    <t>1070480182</t>
  </si>
  <si>
    <t>1070480183</t>
  </si>
  <si>
    <t>1070480193</t>
  </si>
  <si>
    <t>1070480194</t>
  </si>
  <si>
    <t>1070480197</t>
  </si>
  <si>
    <t>1070480198</t>
  </si>
  <si>
    <t>1070480200</t>
  </si>
  <si>
    <t>1070480201</t>
  </si>
  <si>
    <t>1070480202</t>
  </si>
  <si>
    <t>1070480205</t>
  </si>
  <si>
    <t>1070480203</t>
  </si>
  <si>
    <t>1070480204</t>
  </si>
  <si>
    <t>1070480206</t>
  </si>
  <si>
    <t>1070480207</t>
  </si>
  <si>
    <t>1070480208</t>
  </si>
  <si>
    <t>1070480209</t>
  </si>
  <si>
    <t>1070480214</t>
  </si>
  <si>
    <t>1070480210</t>
  </si>
  <si>
    <t>1070480211</t>
  </si>
  <si>
    <t>1070480212</t>
  </si>
  <si>
    <t>1070480213</t>
  </si>
  <si>
    <t>1070480215</t>
  </si>
  <si>
    <t>1070480216</t>
  </si>
  <si>
    <t>1070480195</t>
  </si>
  <si>
    <t>1070480196</t>
  </si>
  <si>
    <t>1070480199</t>
  </si>
  <si>
    <t>1070480124</t>
  </si>
  <si>
    <t>1070480125</t>
  </si>
  <si>
    <t>1070480126</t>
  </si>
  <si>
    <t>1070480127</t>
  </si>
  <si>
    <t>1070480128</t>
  </si>
  <si>
    <t>1070480129</t>
  </si>
  <si>
    <t>1070480130</t>
  </si>
  <si>
    <t>1070480131</t>
  </si>
  <si>
    <t>1070480132</t>
  </si>
  <si>
    <t>1070480133</t>
  </si>
  <si>
    <t>1070480134</t>
  </si>
  <si>
    <t>1070480135</t>
  </si>
  <si>
    <t>1070480137</t>
  </si>
  <si>
    <t>1070480139</t>
  </si>
  <si>
    <t>1070480140</t>
  </si>
  <si>
    <t>1070480141</t>
  </si>
  <si>
    <t>1070480142</t>
  </si>
  <si>
    <t>1070480143</t>
  </si>
  <si>
    <t>1070480145</t>
  </si>
  <si>
    <t>1070480146</t>
  </si>
  <si>
    <t>1070480148</t>
  </si>
  <si>
    <t>1070480147</t>
  </si>
  <si>
    <t>1070480149</t>
  </si>
  <si>
    <t>1070480151</t>
  </si>
  <si>
    <t>1070480157</t>
  </si>
  <si>
    <t>1070480158</t>
  </si>
  <si>
    <t>1070480159</t>
  </si>
  <si>
    <t>1070480160</t>
  </si>
  <si>
    <t>1070480162</t>
  </si>
  <si>
    <t>1070480163</t>
  </si>
  <si>
    <t>1070480164</t>
  </si>
  <si>
    <t>1070480165</t>
  </si>
  <si>
    <t>1070480152</t>
  </si>
  <si>
    <t>1070480153</t>
  </si>
  <si>
    <t>1070480154</t>
  </si>
  <si>
    <t>1070480155</t>
  </si>
  <si>
    <t>1070480156</t>
  </si>
  <si>
    <t>1070480166</t>
  </si>
  <si>
    <t>1070480167</t>
  </si>
  <si>
    <t>จำนวนสถานศึกษาในสังกัด</t>
  </si>
  <si>
    <t>จำนวนสถานศึกษาจำแนกตามระดับชั้นที่เปิดสอน</t>
  </si>
  <si>
    <t>**อนุบาล 1 - ป.6</t>
  </si>
  <si>
    <t>**อนุบาล 1 -ม.3</t>
  </si>
  <si>
    <t>**อนุบาล 2 - ป.6</t>
  </si>
  <si>
    <t>**อนุบาล 2 - ม.3</t>
  </si>
  <si>
    <t>** โรงเรียนขนาดกลาง (มีนักเรียนตั้งแต่ 121 - 600 คน)</t>
  </si>
  <si>
    <t>ไม่มี</t>
  </si>
  <si>
    <t>** โรงเรียนขนาดใหญ่ (มีนักเรียนตั้งแต่ 601 - 1,500 คน)</t>
  </si>
  <si>
    <t>คน</t>
  </si>
  <si>
    <t>** อำเภอดำเนินสะดวก</t>
  </si>
  <si>
    <t>** อำเภอโพธาราม</t>
  </si>
  <si>
    <t>** อำเภอบางแพ</t>
  </si>
  <si>
    <t>จำนวนสถานศึกษาจำแนกตามขนาด</t>
  </si>
  <si>
    <t>** ผู้บริหาร</t>
  </si>
  <si>
    <t>** รอง</t>
  </si>
  <si>
    <t>** ครู</t>
  </si>
  <si>
    <t>** พนักงานราชการ</t>
  </si>
  <si>
    <t>** อัตราจ้าง</t>
  </si>
  <si>
    <t>** ผู้อำนวยการ</t>
  </si>
  <si>
    <t>** รองผู้อำนวยการ</t>
  </si>
  <si>
    <t>** ศึกษานิเทศก์</t>
  </si>
  <si>
    <t>** บุคลากรทางการศึกษา</t>
  </si>
  <si>
    <t>** ลูกจ้างชั่วคราว</t>
  </si>
  <si>
    <t>** แม่บ้าน</t>
  </si>
  <si>
    <t>โรงเรียนขยายโอกาส        36</t>
  </si>
  <si>
    <t>5. จำนวนนักเรียนทั้งสิ้น</t>
  </si>
  <si>
    <t xml:space="preserve">7.จำนวนบุคลากรสำนักงานเขตพื้นที่การศึกษาประถมศึกษาราชบุรี เขต 2   </t>
  </si>
  <si>
    <t xml:space="preserve">                            สำนักงานเขตพื้นที่การศึกษาประถมศึกษาราชบุรี เขต 2</t>
  </si>
  <si>
    <t>** ป.1 - ป.6</t>
  </si>
  <si>
    <r>
      <t xml:space="preserve">** โรงเรียนขนาดใหญ่พิเศษ </t>
    </r>
    <r>
      <rPr>
        <b/>
        <sz val="14"/>
        <color indexed="56"/>
        <rFont val="TH SarabunPSK"/>
        <family val="2"/>
      </rPr>
      <t>(มีนักเรียนตั้งแต่ 1,501 คนขึ้นไป)</t>
    </r>
  </si>
  <si>
    <t>** ลูกจ้างประจำ</t>
  </si>
  <si>
    <t>** อำเภอบ้านโป่ง</t>
  </si>
  <si>
    <r>
      <t>วัดไผ่สามเกาะ</t>
    </r>
    <r>
      <rPr>
        <sz val="8"/>
        <rFont val="Arial"/>
        <family val="2"/>
      </rPr>
      <t>(ปัญญาประชาสามัคคี)</t>
    </r>
  </si>
  <si>
    <t xml:space="preserve">สุรเชษฐ์  </t>
  </si>
  <si>
    <t>081-858-8994</t>
  </si>
  <si>
    <t>ธัญญภกรณ์</t>
  </si>
  <si>
    <t>ศรีราจันทร์</t>
  </si>
  <si>
    <t>086-055-4155</t>
  </si>
  <si>
    <t>089-837-5390</t>
  </si>
  <si>
    <t>084-316-3545</t>
  </si>
  <si>
    <t>086-628-8140</t>
  </si>
  <si>
    <t>081-763-5306</t>
  </si>
  <si>
    <t>089-026-8375</t>
  </si>
  <si>
    <t>080-442-6191</t>
  </si>
  <si>
    <t>086-104-6234</t>
  </si>
  <si>
    <t>063-492-9369</t>
  </si>
  <si>
    <t>ณัฐชยา</t>
  </si>
  <si>
    <t>064-295-2559</t>
  </si>
  <si>
    <t>099-629-9519</t>
  </si>
  <si>
    <t>ขนาดใหญ่</t>
  </si>
  <si>
    <t>ร.ร.ขนาดใหญ่</t>
  </si>
  <si>
    <t>ร.ร.ขยายฯ**ในฝัน+ใหญ่</t>
  </si>
  <si>
    <t>** โรงเรียนขนาดเล็ก (มีนักเรียนตั้งแต่ 0 - 120 คน)</t>
  </si>
  <si>
    <t>จตุรงค์</t>
  </si>
  <si>
    <t>บุญอาจ</t>
  </si>
  <si>
    <t xml:space="preserve">รัตนาภรณ์ </t>
  </si>
  <si>
    <t>ม่วงสวย</t>
  </si>
  <si>
    <t xml:space="preserve">วีรวรรณ  </t>
  </si>
  <si>
    <t>ไวรุต</t>
  </si>
  <si>
    <t>เกิดกัณฑ์</t>
  </si>
  <si>
    <t>วันทนา</t>
  </si>
  <si>
    <t>ฮึกหาญสู้ศัตรู</t>
  </si>
  <si>
    <t xml:space="preserve">นันทพร  </t>
  </si>
  <si>
    <t>สีนิล</t>
  </si>
  <si>
    <t xml:space="preserve">สิวพร  </t>
  </si>
  <si>
    <t>โรจน์เจริญชัย</t>
  </si>
  <si>
    <t>084-763-1047</t>
  </si>
  <si>
    <t>090-949-8799</t>
  </si>
  <si>
    <t>097-130-0203</t>
  </si>
  <si>
    <t>088-295-7993</t>
  </si>
  <si>
    <t>081- 818-6769</t>
  </si>
  <si>
    <t>080- 667-6676</t>
  </si>
  <si>
    <t>จิตรานันท์</t>
  </si>
  <si>
    <t>098-269-5371</t>
  </si>
  <si>
    <t>สุวิทย์</t>
  </si>
  <si>
    <t>โคตวงษ์</t>
  </si>
  <si>
    <t>063-156-9493</t>
  </si>
  <si>
    <t>น้ำฝน</t>
  </si>
  <si>
    <t>คิดในทางดี</t>
  </si>
  <si>
    <t>086-164-0929</t>
  </si>
  <si>
    <t xml:space="preserve">เกษรา </t>
  </si>
  <si>
    <t>เพิ่มสุขรุ่งเรือง</t>
  </si>
  <si>
    <t>081-736-1637</t>
  </si>
  <si>
    <t>ระพีพร</t>
  </si>
  <si>
    <t>คิ้วทวีวิวัฒน์</t>
  </si>
  <si>
    <t>063-229-2462</t>
  </si>
  <si>
    <t>ญาณิศา</t>
  </si>
  <si>
    <t>จิตต์อักษร</t>
  </si>
  <si>
    <t>089-677-2770</t>
  </si>
  <si>
    <t>สาธร</t>
  </si>
  <si>
    <t>พุทธชัยยงค์</t>
  </si>
  <si>
    <t>090-138-8011</t>
  </si>
  <si>
    <t>พรพิมล</t>
  </si>
  <si>
    <t>สุภสกุลอาภาพิบูล</t>
  </si>
  <si>
    <t>087-157-7075</t>
  </si>
  <si>
    <t>ชูเกียรติ</t>
  </si>
  <si>
    <t>แก้วจีน</t>
  </si>
  <si>
    <t>090-914-1451</t>
  </si>
  <si>
    <t>ไปรมา</t>
  </si>
  <si>
    <t>086-019-3412</t>
  </si>
  <si>
    <t>อำนาจ</t>
  </si>
  <si>
    <t>คงคาใส</t>
  </si>
  <si>
    <t>089-290-2593</t>
  </si>
  <si>
    <t>วันเฉลิม</t>
  </si>
  <si>
    <t>ไพรศิลป์</t>
  </si>
  <si>
    <t>062-597-9696</t>
  </si>
  <si>
    <t>นาคน้อย</t>
  </si>
  <si>
    <t>085-412-0435</t>
  </si>
  <si>
    <t>เดช</t>
  </si>
  <si>
    <t>นาคาธร</t>
  </si>
  <si>
    <t>089-829-3098</t>
  </si>
  <si>
    <t>สุทธาทิพย์</t>
  </si>
  <si>
    <t>ไชยสงเคราะห์</t>
  </si>
  <si>
    <t>065-748-9528</t>
  </si>
  <si>
    <t>ธิดารัตน์</t>
  </si>
  <si>
    <t>เหลาผา</t>
  </si>
  <si>
    <t>ธนาวุฒิ</t>
  </si>
  <si>
    <t>099-346-0988</t>
  </si>
  <si>
    <t>ธนภรณ์</t>
  </si>
  <si>
    <t>080-726-9736</t>
  </si>
  <si>
    <t>รุ้งราวรรณ</t>
  </si>
  <si>
    <t>ด่านนอก</t>
  </si>
  <si>
    <t>091-009-0556</t>
  </si>
  <si>
    <t>ปริญญา</t>
  </si>
  <si>
    <t>บุญเกิด</t>
  </si>
  <si>
    <t>นายอุทิศ</t>
  </si>
  <si>
    <t>091-476-2530</t>
  </si>
  <si>
    <t>085-479-0371</t>
  </si>
  <si>
    <t>สมบัติ</t>
  </si>
  <si>
    <t>ศรีเพ็ชร</t>
  </si>
  <si>
    <t>082-245-3088</t>
  </si>
  <si>
    <t>วรีภรณ์</t>
  </si>
  <si>
    <t>ภู่เจริญ</t>
  </si>
  <si>
    <t>089-9050946</t>
  </si>
  <si>
    <t>พิพัฒน์พันธ์</t>
  </si>
  <si>
    <t>จันทร์มณี</t>
  </si>
  <si>
    <t>092-991-4516</t>
  </si>
  <si>
    <t>สุพิชฌาย์</t>
  </si>
  <si>
    <t>083-390-7633</t>
  </si>
  <si>
    <t>สุจิตตรา</t>
  </si>
  <si>
    <t>กาญจนสินธิ์</t>
  </si>
  <si>
    <t>094-898-6926</t>
  </si>
  <si>
    <t>ณัฐชิมา</t>
  </si>
  <si>
    <t>อินทรโคราช</t>
  </si>
  <si>
    <t>ผู้ช่วย</t>
  </si>
  <si>
    <t>รวมบางแพ 19 โรงเรียน</t>
  </si>
  <si>
    <t>รวมดำเนินสะดวก  13 โรงเรียน</t>
  </si>
  <si>
    <t>ร.ร.ขนาดใหญ่  3  ร.ร.</t>
  </si>
  <si>
    <t>** ครูผู้ช่วย</t>
  </si>
  <si>
    <t>จนท.ธุรการ</t>
  </si>
  <si>
    <t>นักการภารโรง</t>
  </si>
  <si>
    <t>พี่เลี้ยงเด็กพิการ</t>
  </si>
  <si>
    <t>(พนักงานขับรถ 1 คน)</t>
  </si>
  <si>
    <t>** จนท.ธุรการ</t>
  </si>
  <si>
    <t>** พี่เลี้ยงเด็กพิการ</t>
  </si>
  <si>
    <t>** นักการภารโรง</t>
  </si>
  <si>
    <t>ขนาดเล็ก</t>
  </si>
  <si>
    <t>ข้อมูลนักเรียน ณ วันที่   18  กรกฎาคม 2563</t>
  </si>
  <si>
    <t>ข้อมูลนักเรียน ณ วันที่   18  กรกฎาคม  2563</t>
  </si>
  <si>
    <t>ข้อมูลนักเรียน ณ วันที่ 18  กรกฎาคม  2563</t>
  </si>
  <si>
    <t>ข้อมูลนักเรียน ณ วันที่ 18   กรกฎาคม  2563</t>
  </si>
  <si>
    <t xml:space="preserve">   โรงเรียนขนาดเล็กแยกรายอำเภอ  ปีการศึกษา 2563</t>
  </si>
  <si>
    <t>ข้อมูลนักเรียน  18  กรกฎาคม 2563</t>
  </si>
  <si>
    <t xml:space="preserve">ข้อมูลทั่วไปของโรงเรียนในสังกัดสำนักงานเขตพื้นที่การศึกษาประถมศึกษาราชบุรี เขต 2     (ณ วันที่ 18   กรกฎาคม  2563 )                                                                  </t>
  </si>
  <si>
    <t>ข้อมูลนักเรียน ณ วันที่ 18 กกฎาคม  2563</t>
  </si>
  <si>
    <t>o</t>
  </si>
  <si>
    <t>วัดพระศรีอารย์(ขันธราษฎร์บำรุง)</t>
  </si>
  <si>
    <t>วัดดอนสาลี(สาลีประชาสรรค์)</t>
  </si>
  <si>
    <t>วัดตาลเตี้ย(สหประชาสรรค์)</t>
  </si>
  <si>
    <t>วัดหลวง(คลึงวิทยาคม)</t>
  </si>
  <si>
    <t>บ้านโป่งยอ(จำเริญ โฆสิตกุล)</t>
  </si>
  <si>
    <t>วัดอัมพวนาราม(ดงมะม่วง)</t>
  </si>
  <si>
    <t>วัดสระตะโก(หันประชาสามัคคี)</t>
  </si>
  <si>
    <t>วัดหัวโป่ง มิตรภาพที่ 224</t>
  </si>
  <si>
    <t>รวมโรงเรียนทั้งหมด 79 โรงเรียน</t>
  </si>
  <si>
    <t>วัดคงคาราม(อินทราชผดุงศิลป์)</t>
  </si>
  <si>
    <t>บ้านหาดสำราญ มิตรภาพที่207</t>
  </si>
  <si>
    <t>วัดโคกทอง(ปริปุณอินทรประชาวิทยา)</t>
  </si>
  <si>
    <t>วัดดอนสาลี (สาลีประชาสรรค์)</t>
  </si>
  <si>
    <t>บ้านหนองไก่แก้ว(เพิ่มเจริญประชานุกูล)</t>
  </si>
  <si>
    <t>วัดสนามไชย(สนามไชยประชานุกูล)</t>
  </si>
  <si>
    <t>วัดสีดาราม(เทพเชยประชานุกูล)</t>
  </si>
  <si>
    <t>อ.2 -ป.6</t>
  </si>
  <si>
    <t>วัดาผา</t>
  </si>
  <si>
    <t xml:space="preserve"> สังกัดอำเภอบ้านโป่ง 47 โรงเรียน </t>
  </si>
  <si>
    <t>รวมนักเรียนขนาดเล็กทั้งหมด 5,329  คน</t>
  </si>
  <si>
    <t>รวมอำเภอโพธาราม 22 โรงเรียน</t>
  </si>
  <si>
    <t>รวมอำเภอบ้านโป่ง 25 โรงเรียน</t>
  </si>
  <si>
    <t xml:space="preserve">รวมอำเภอบ้านโป่ง 22 โรง้รียน </t>
  </si>
  <si>
    <t xml:space="preserve">รวมอำเภอโพธาราม 28 โรงเรียน </t>
  </si>
  <si>
    <t>รวมอำเภอดำเนินฯ  10 โรงเรียน</t>
  </si>
  <si>
    <t xml:space="preserve">รวมอำเภอบางแพ 5 โรงเรียน </t>
  </si>
  <si>
    <t>โรงเรียนขนาดเล็ก 79  โรงเรียน</t>
  </si>
  <si>
    <t>โรงเรียนขนาดกลาง 65 โรงเรียน</t>
  </si>
  <si>
    <t>พงษ์ธร</t>
  </si>
  <si>
    <t>ศรลัมพ์</t>
  </si>
  <si>
    <t>081-378-8732</t>
  </si>
  <si>
    <t>085-416-4022</t>
  </si>
  <si>
    <t>นิรมล</t>
  </si>
  <si>
    <t>092-265-9915</t>
  </si>
  <si>
    <t>เรียนรวมวัดโพธิ์บัลลังก์</t>
  </si>
  <si>
    <t>099-832-8180</t>
  </si>
  <si>
    <t>กัญญ์ภรณ์</t>
  </si>
  <si>
    <t>วรรณศิริ</t>
  </si>
  <si>
    <t>082-244-9156</t>
  </si>
  <si>
    <t>ชนัญชิดา</t>
  </si>
  <si>
    <t>อิทธิสังวร</t>
  </si>
  <si>
    <t>064-971-9944</t>
  </si>
  <si>
    <t>พันธุ์แดง</t>
  </si>
  <si>
    <t>******</t>
  </si>
  <si>
    <t>081-780-7689</t>
  </si>
  <si>
    <t>ปราณี</t>
  </si>
  <si>
    <t>ศีลานันท์</t>
  </si>
  <si>
    <t>ร.ร.ขยายโอกาส+เล็ก</t>
  </si>
  <si>
    <t>**พนักงานราชการ</t>
  </si>
  <si>
    <t>(นักจิตวิทยา)</t>
  </si>
  <si>
    <t>**เจ้าหน้าที่พิมพ์ดีด</t>
  </si>
  <si>
    <t>6. จำนวนครูและบุคลากรที่ปฏิบัติงานจริงรวมผู้บริหารและรอง</t>
  </si>
  <si>
    <t>**</t>
  </si>
  <si>
    <t>เรียนรวมวัดม่วง</t>
  </si>
  <si>
    <t>เรียนรวมโพธิ์บัลลังก์</t>
  </si>
  <si>
    <t xml:space="preserve">                         สรุปข้อมูลทั่วไป ณ วันที่ 18 กรกฎาคม 2563</t>
  </si>
  <si>
    <t>****</t>
  </si>
  <si>
    <t xml:space="preserve">      ข้อมูล  ณ  วันที่  18 กรกฎาคม  2563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</si>
</sst>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Ђ-2]\ #,##0.00_);[Red]\([$Ђ-2]\ #,##0.00\)"/>
  </numFmts>
  <fonts count="259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Cordia New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6"/>
      <name val="Angsana New"/>
      <family val="1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2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57"/>
      <name val="TH SarabunPSK"/>
      <family val="2"/>
    </font>
    <font>
      <b/>
      <sz val="16"/>
      <color indexed="20"/>
      <name val="Angsana New"/>
      <family val="1"/>
    </font>
    <font>
      <b/>
      <sz val="16"/>
      <color indexed="53"/>
      <name val="Angsana New"/>
      <family val="1"/>
    </font>
    <font>
      <b/>
      <sz val="16"/>
      <color indexed="17"/>
      <name val="Angsana New"/>
      <family val="1"/>
    </font>
    <font>
      <sz val="16"/>
      <color indexed="17"/>
      <name val="TH SarabunPSK"/>
      <family val="2"/>
    </font>
    <font>
      <b/>
      <sz val="16"/>
      <color indexed="10"/>
      <name val="Angsana New"/>
      <family val="1"/>
    </font>
    <font>
      <b/>
      <sz val="16"/>
      <color indexed="60"/>
      <name val="Angsana New"/>
      <family val="1"/>
    </font>
    <font>
      <b/>
      <sz val="16"/>
      <color indexed="62"/>
      <name val="Angsana New"/>
      <family val="1"/>
    </font>
    <font>
      <b/>
      <sz val="16"/>
      <color indexed="19"/>
      <name val="Angsana New"/>
      <family val="1"/>
    </font>
    <font>
      <b/>
      <sz val="16"/>
      <color indexed="57"/>
      <name val="Angsana New"/>
      <family val="1"/>
    </font>
    <font>
      <b/>
      <sz val="16"/>
      <color indexed="14"/>
      <name val="Angsana New"/>
      <family val="1"/>
    </font>
    <font>
      <b/>
      <sz val="16"/>
      <color indexed="16"/>
      <name val="Angsana New"/>
      <family val="1"/>
    </font>
    <font>
      <b/>
      <sz val="16"/>
      <color indexed="52"/>
      <name val="Angsana New"/>
      <family val="1"/>
    </font>
    <font>
      <b/>
      <sz val="16"/>
      <color indexed="48"/>
      <name val="Angsana New"/>
      <family val="1"/>
    </font>
    <font>
      <b/>
      <sz val="16"/>
      <color indexed="12"/>
      <name val="Angsana New"/>
      <family val="1"/>
    </font>
    <font>
      <sz val="16"/>
      <color indexed="17"/>
      <name val="Arial"/>
      <family val="2"/>
    </font>
    <font>
      <b/>
      <sz val="8"/>
      <color indexed="14"/>
      <name val="Arial"/>
      <family val="2"/>
    </font>
    <font>
      <sz val="12"/>
      <color indexed="8"/>
      <name val="Cordia New"/>
      <family val="2"/>
    </font>
    <font>
      <sz val="9"/>
      <color indexed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TH SarabunPSK"/>
      <family val="2"/>
    </font>
    <font>
      <b/>
      <sz val="11"/>
      <color indexed="14"/>
      <name val="Arial"/>
      <family val="2"/>
    </font>
    <font>
      <sz val="11"/>
      <name val="Arial"/>
      <family val="2"/>
    </font>
    <font>
      <sz val="4"/>
      <name val="Arial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14"/>
      <color indexed="56"/>
      <name val="TH SarabunPSK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sz val="11"/>
      <color indexed="9"/>
      <name val="Tahoma"/>
      <family val="2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9"/>
      <color indexed="30"/>
      <name val="Arial"/>
      <family val="2"/>
    </font>
    <font>
      <sz val="16"/>
      <color indexed="12"/>
      <name val="TH SarabunPSK"/>
      <family val="2"/>
    </font>
    <font>
      <b/>
      <sz val="16"/>
      <color indexed="16"/>
      <name val="TH SarabunPSK"/>
      <family val="2"/>
    </font>
    <font>
      <sz val="16"/>
      <color indexed="1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20"/>
      <color indexed="60"/>
      <name val="Arial"/>
      <family val="2"/>
    </font>
    <font>
      <b/>
      <sz val="9"/>
      <color indexed="60"/>
      <name val="Arial"/>
      <family val="2"/>
    </font>
    <font>
      <b/>
      <sz val="18"/>
      <color indexed="12"/>
      <name val="Arial"/>
      <family val="2"/>
    </font>
    <font>
      <sz val="8"/>
      <color indexed="10"/>
      <name val="Arial"/>
      <family val="2"/>
    </font>
    <font>
      <b/>
      <sz val="16"/>
      <color indexed="56"/>
      <name val="Angsana New"/>
      <family val="1"/>
    </font>
    <font>
      <sz val="16"/>
      <color indexed="56"/>
      <name val="Angsana New"/>
      <family val="1"/>
    </font>
    <font>
      <sz val="16"/>
      <color indexed="56"/>
      <name val="Arial"/>
      <family val="2"/>
    </font>
    <font>
      <b/>
      <sz val="16"/>
      <color indexed="56"/>
      <name val="Arial"/>
      <family val="2"/>
    </font>
    <font>
      <b/>
      <sz val="9"/>
      <color indexed="56"/>
      <name val="Arial"/>
      <family val="2"/>
    </font>
    <font>
      <sz val="18"/>
      <color indexed="10"/>
      <name val="Arial"/>
      <family val="2"/>
    </font>
    <font>
      <b/>
      <sz val="24"/>
      <color indexed="10"/>
      <name val="Angsana New"/>
      <family val="1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b/>
      <sz val="12"/>
      <color indexed="17"/>
      <name val="Arial"/>
      <family val="2"/>
    </font>
    <font>
      <b/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7"/>
      <name val="Arial"/>
      <family val="2"/>
    </font>
    <font>
      <b/>
      <sz val="18"/>
      <color indexed="60"/>
      <name val="TH SarabunPSK"/>
      <family val="2"/>
    </font>
    <font>
      <b/>
      <sz val="16"/>
      <color indexed="60"/>
      <name val="TH SarabunPSK"/>
      <family val="2"/>
    </font>
    <font>
      <b/>
      <sz val="14"/>
      <color indexed="60"/>
      <name val="TH SarabunPSK"/>
      <family val="2"/>
    </font>
    <font>
      <b/>
      <sz val="16"/>
      <color indexed="56"/>
      <name val="TH SarabunPSK"/>
      <family val="2"/>
    </font>
    <font>
      <b/>
      <sz val="18"/>
      <color indexed="56"/>
      <name val="TH SarabunPSK"/>
      <family val="2"/>
    </font>
    <font>
      <b/>
      <sz val="16"/>
      <color indexed="36"/>
      <name val="TH SarabunPSK"/>
      <family val="2"/>
    </font>
    <font>
      <b/>
      <sz val="18"/>
      <color indexed="17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7"/>
      <name val="Arial"/>
      <family val="2"/>
    </font>
    <font>
      <b/>
      <sz val="12"/>
      <color indexed="45"/>
      <name val="Arial"/>
      <family val="2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60"/>
      <name val="Arial"/>
      <family val="2"/>
    </font>
    <font>
      <b/>
      <sz val="8"/>
      <color indexed="56"/>
      <name val="Arial"/>
      <family val="2"/>
    </font>
    <font>
      <sz val="11"/>
      <color indexed="10"/>
      <name val="Arial"/>
      <family val="2"/>
    </font>
    <font>
      <b/>
      <sz val="14"/>
      <color indexed="17"/>
      <name val="TH SarabunPSK"/>
      <family val="2"/>
    </font>
    <font>
      <b/>
      <sz val="9"/>
      <color indexed="17"/>
      <name val="Arial"/>
      <family val="2"/>
    </font>
    <font>
      <b/>
      <sz val="6"/>
      <color indexed="60"/>
      <name val="Arial"/>
      <family val="2"/>
    </font>
    <font>
      <b/>
      <sz val="8"/>
      <color indexed="18"/>
      <name val="Arial"/>
      <family val="2"/>
    </font>
    <font>
      <sz val="7"/>
      <color indexed="10"/>
      <name val="Arial"/>
      <family val="2"/>
    </font>
    <font>
      <b/>
      <sz val="18"/>
      <color indexed="60"/>
      <name val="Arial"/>
      <family val="2"/>
    </font>
    <font>
      <sz val="6"/>
      <color indexed="60"/>
      <name val="Arial"/>
      <family val="2"/>
    </font>
    <font>
      <b/>
      <sz val="6"/>
      <color indexed="30"/>
      <name val="Arial"/>
      <family val="2"/>
    </font>
    <font>
      <b/>
      <sz val="10"/>
      <color indexed="56"/>
      <name val="Arial"/>
      <family val="2"/>
    </font>
    <font>
      <b/>
      <sz val="8"/>
      <color indexed="36"/>
      <name val="Arial"/>
      <family val="2"/>
    </font>
    <font>
      <b/>
      <sz val="20"/>
      <color indexed="30"/>
      <name val="TH SarabunPSK"/>
      <family val="2"/>
    </font>
    <font>
      <b/>
      <sz val="15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6"/>
      <color rgb="FF00610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2"/>
      <color theme="1"/>
      <name val="Cordia New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color rgb="FF990000"/>
      <name val="TH SarabunPSK"/>
      <family val="2"/>
    </font>
    <font>
      <sz val="16"/>
      <color rgb="FF99000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20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FF0066"/>
      <name val="Arial"/>
      <family val="2"/>
    </font>
    <font>
      <b/>
      <sz val="9"/>
      <color rgb="FFFF0066"/>
      <name val="Arial"/>
      <family val="2"/>
    </font>
    <font>
      <b/>
      <sz val="18"/>
      <color rgb="FF0000FF"/>
      <name val="Arial"/>
      <family val="2"/>
    </font>
    <font>
      <sz val="8"/>
      <color rgb="FFFF0000"/>
      <name val="Arial"/>
      <family val="2"/>
    </font>
    <font>
      <b/>
      <sz val="16"/>
      <color rgb="FF002060"/>
      <name val="Angsana New"/>
      <family val="1"/>
    </font>
    <font>
      <sz val="16"/>
      <color rgb="FF002060"/>
      <name val="Angsana New"/>
      <family val="1"/>
    </font>
    <font>
      <sz val="16"/>
      <color rgb="FF002060"/>
      <name val="Arial"/>
      <family val="2"/>
    </font>
    <font>
      <b/>
      <sz val="16"/>
      <color rgb="FF002060"/>
      <name val="Arial"/>
      <family val="2"/>
    </font>
    <font>
      <b/>
      <sz val="9"/>
      <color rgb="FF002060"/>
      <name val="Arial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  <font>
      <b/>
      <sz val="24"/>
      <color rgb="FFFF0000"/>
      <name val="Angsana New"/>
      <family val="1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12"/>
      <color rgb="FFC00000"/>
      <name val="Arial"/>
      <family val="2"/>
    </font>
    <font>
      <b/>
      <sz val="12"/>
      <color rgb="FF0070C0"/>
      <name val="Arial"/>
      <family val="2"/>
    </font>
    <font>
      <b/>
      <sz val="12"/>
      <color rgb="FF00B050"/>
      <name val="Arial"/>
      <family val="2"/>
    </font>
    <font>
      <b/>
      <sz val="10"/>
      <color rgb="FFC00000"/>
      <name val="Arial"/>
      <family val="2"/>
    </font>
    <font>
      <sz val="9"/>
      <color rgb="FFC0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Arial"/>
      <family val="2"/>
    </font>
    <font>
      <b/>
      <sz val="8"/>
      <color rgb="FFC00000"/>
      <name val="Arial"/>
      <family val="2"/>
    </font>
    <font>
      <sz val="8"/>
      <color rgb="FF0070C0"/>
      <name val="Arial"/>
      <family val="2"/>
    </font>
    <font>
      <sz val="8"/>
      <color rgb="FFC00000"/>
      <name val="Arial"/>
      <family val="2"/>
    </font>
    <font>
      <sz val="8"/>
      <color rgb="FF00B050"/>
      <name val="Arial"/>
      <family val="2"/>
    </font>
    <font>
      <b/>
      <sz val="18"/>
      <color rgb="FFC00000"/>
      <name val="TH SarabunPSK"/>
      <family val="2"/>
    </font>
    <font>
      <b/>
      <sz val="16"/>
      <color rgb="FFC00000"/>
      <name val="TH SarabunPSK"/>
      <family val="2"/>
    </font>
    <font>
      <b/>
      <sz val="16"/>
      <color rgb="FF00B050"/>
      <name val="TH SarabunPSK"/>
      <family val="2"/>
    </font>
    <font>
      <b/>
      <sz val="14"/>
      <color rgb="FFC00000"/>
      <name val="TH SarabunPSK"/>
      <family val="2"/>
    </font>
    <font>
      <b/>
      <sz val="16"/>
      <color theme="3"/>
      <name val="TH SarabunPSK"/>
      <family val="2"/>
    </font>
    <font>
      <b/>
      <sz val="18"/>
      <color theme="3"/>
      <name val="TH SarabunPSK"/>
      <family val="2"/>
    </font>
    <font>
      <b/>
      <sz val="16"/>
      <color rgb="FF7030A0"/>
      <name val="TH SarabunPSK"/>
      <family val="2"/>
    </font>
    <font>
      <b/>
      <sz val="18"/>
      <color rgb="FF00B05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FF"/>
      <name val="Arial"/>
      <family val="2"/>
    </font>
    <font>
      <b/>
      <sz val="16"/>
      <color rgb="FF00B05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66CC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0"/>
      <color rgb="FFC00000"/>
      <name val="Arial"/>
      <family val="2"/>
    </font>
    <font>
      <b/>
      <sz val="8"/>
      <color rgb="FF00206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ngsana New"/>
      <family val="1"/>
    </font>
    <font>
      <b/>
      <sz val="10"/>
      <color rgb="FF0000FF"/>
      <name val="Arial"/>
      <family val="2"/>
    </font>
    <font>
      <b/>
      <sz val="14"/>
      <color rgb="FF00B050"/>
      <name val="TH SarabunPSK"/>
      <family val="2"/>
    </font>
    <font>
      <b/>
      <sz val="9"/>
      <color rgb="FF00B050"/>
      <name val="Arial"/>
      <family val="2"/>
    </font>
    <font>
      <b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b/>
      <sz val="6"/>
      <color theme="9" tint="-0.4999699890613556"/>
      <name val="Arial"/>
      <family val="2"/>
    </font>
    <font>
      <b/>
      <sz val="16"/>
      <color rgb="FF002060"/>
      <name val="TH SarabunPSK"/>
      <family val="2"/>
    </font>
    <font>
      <b/>
      <sz val="18"/>
      <color rgb="FF002060"/>
      <name val="TH SarabunPSK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10"/>
      <color rgb="FF0033CC"/>
      <name val="Arial"/>
      <family val="2"/>
    </font>
    <font>
      <b/>
      <sz val="8"/>
      <color theme="3" tint="-0.24997000396251678"/>
      <name val="Arial"/>
      <family val="2"/>
    </font>
    <font>
      <sz val="7"/>
      <color rgb="FFFF0000"/>
      <name val="Arial"/>
      <family val="2"/>
    </font>
    <font>
      <b/>
      <sz val="8"/>
      <color rgb="FF0000FF"/>
      <name val="Arial"/>
      <family val="2"/>
    </font>
    <font>
      <b/>
      <sz val="18"/>
      <color rgb="FFFF0000"/>
      <name val="Arial"/>
      <family val="2"/>
    </font>
    <font>
      <b/>
      <sz val="18"/>
      <color rgb="FFC00000"/>
      <name val="Arial"/>
      <family val="2"/>
    </font>
    <font>
      <sz val="6"/>
      <color rgb="FFC00000"/>
      <name val="Arial"/>
      <family val="2"/>
    </font>
    <font>
      <b/>
      <sz val="15"/>
      <color rgb="FFC00000"/>
      <name val="TH SarabunPSK"/>
      <family val="2"/>
    </font>
    <font>
      <b/>
      <sz val="10"/>
      <color rgb="FF002060"/>
      <name val="Arial"/>
      <family val="2"/>
    </font>
    <font>
      <b/>
      <sz val="6"/>
      <color rgb="FF0070C0"/>
      <name val="Arial"/>
      <family val="2"/>
    </font>
    <font>
      <b/>
      <sz val="8"/>
      <color rgb="FF7030A0"/>
      <name val="Arial"/>
      <family val="2"/>
    </font>
    <font>
      <b/>
      <sz val="20"/>
      <color rgb="FF0070C0"/>
      <name val="TH SarabunPSK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hair"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3" fillId="0" borderId="0">
      <alignment/>
      <protection/>
    </xf>
    <xf numFmtId="0" fontId="1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56" fillId="20" borderId="1">
      <alignment horizontal="center"/>
      <protection/>
    </xf>
    <xf numFmtId="0" fontId="157" fillId="21" borderId="2" applyNumberFormat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22" borderId="3" applyNumberFormat="0" applyAlignment="0" applyProtection="0"/>
    <xf numFmtId="0" fontId="162" fillId="0" borderId="4" applyNumberFormat="0" applyFill="0" applyAlignment="0" applyProtection="0"/>
    <xf numFmtId="0" fontId="163" fillId="20" borderId="0" applyNumberFormat="0" applyBorder="0" applyAlignment="0" applyProtection="0"/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164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65" fillId="23" borderId="2" applyNumberFormat="0" applyAlignment="0" applyProtection="0"/>
    <xf numFmtId="0" fontId="166" fillId="24" borderId="0" applyNumberFormat="0" applyBorder="0" applyAlignment="0" applyProtection="0"/>
    <xf numFmtId="0" fontId="167" fillId="0" borderId="5" applyNumberFormat="0" applyFill="0" applyAlignment="0" applyProtection="0"/>
    <xf numFmtId="0" fontId="168" fillId="25" borderId="0" applyNumberFormat="0" applyBorder="0" applyAlignment="0" applyProtection="0"/>
    <xf numFmtId="0" fontId="154" fillId="26" borderId="0" applyNumberFormat="0" applyBorder="0" applyAlignment="0" applyProtection="0"/>
    <xf numFmtId="0" fontId="154" fillId="27" borderId="0" applyNumberFormat="0" applyBorder="0" applyAlignment="0" applyProtection="0"/>
    <xf numFmtId="0" fontId="154" fillId="28" borderId="0" applyNumberFormat="0" applyBorder="0" applyAlignment="0" applyProtection="0"/>
    <xf numFmtId="0" fontId="154" fillId="29" borderId="0" applyNumberFormat="0" applyBorder="0" applyAlignment="0" applyProtection="0"/>
    <xf numFmtId="0" fontId="154" fillId="30" borderId="0" applyNumberFormat="0" applyBorder="0" applyAlignment="0" applyProtection="0"/>
    <xf numFmtId="0" fontId="154" fillId="31" borderId="0" applyNumberFormat="0" applyBorder="0" applyAlignment="0" applyProtection="0"/>
    <xf numFmtId="0" fontId="169" fillId="21" borderId="6" applyNumberFormat="0" applyAlignment="0" applyProtection="0"/>
    <xf numFmtId="0" fontId="0" fillId="32" borderId="7" applyNumberFormat="0" applyFont="0" applyAlignment="0" applyProtection="0"/>
    <xf numFmtId="0" fontId="170" fillId="0" borderId="8" applyNumberFormat="0" applyFill="0" applyAlignment="0" applyProtection="0"/>
    <xf numFmtId="0" fontId="171" fillId="0" borderId="9" applyNumberFormat="0" applyFill="0" applyAlignment="0" applyProtection="0"/>
    <xf numFmtId="0" fontId="172" fillId="0" borderId="10" applyNumberFormat="0" applyFill="0" applyAlignment="0" applyProtection="0"/>
    <xf numFmtId="0" fontId="172" fillId="0" borderId="0" applyNumberFormat="0" applyFill="0" applyBorder="0" applyAlignment="0" applyProtection="0"/>
  </cellStyleXfs>
  <cellXfs count="95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" xfId="145" applyFont="1" applyBorder="1" applyAlignment="1">
      <alignment horizontal="center"/>
      <protection/>
    </xf>
    <xf numFmtId="0" fontId="3" fillId="0" borderId="12" xfId="145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1" xfId="14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" xfId="145" applyFont="1" applyBorder="1" applyAlignment="1">
      <alignment horizontal="center"/>
      <protection/>
    </xf>
    <xf numFmtId="0" fontId="2" fillId="0" borderId="1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3" fillId="0" borderId="0" xfId="145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1" xfId="145" applyFont="1" applyBorder="1" applyAlignment="1">
      <alignment horizontal="center"/>
      <protection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8" fillId="0" borderId="0" xfId="0" applyFont="1" applyAlignment="1">
      <alignment/>
    </xf>
    <xf numFmtId="0" fontId="30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center"/>
    </xf>
    <xf numFmtId="0" fontId="30" fillId="0" borderId="21" xfId="0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/>
    </xf>
    <xf numFmtId="0" fontId="31" fillId="0" borderId="15" xfId="0" applyFont="1" applyFill="1" applyBorder="1" applyAlignment="1">
      <alignment/>
    </xf>
    <xf numFmtId="0" fontId="28" fillId="0" borderId="0" xfId="0" applyFont="1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15" xfId="0" applyFont="1" applyBorder="1" applyAlignment="1">
      <alignment horizontal="center"/>
    </xf>
    <xf numFmtId="0" fontId="30" fillId="0" borderId="15" xfId="65" applyFont="1" applyBorder="1" applyAlignment="1">
      <alignment horizontal="center"/>
      <protection/>
    </xf>
    <xf numFmtId="49" fontId="30" fillId="0" borderId="15" xfId="0" applyNumberFormat="1" applyFont="1" applyBorder="1" applyAlignment="1">
      <alignment horizontal="center" vertical="center" shrinkToFit="1"/>
    </xf>
    <xf numFmtId="0" fontId="38" fillId="0" borderId="15" xfId="145" applyFont="1" applyBorder="1">
      <alignment/>
      <protection/>
    </xf>
    <xf numFmtId="0" fontId="38" fillId="0" borderId="15" xfId="145" applyFont="1" applyBorder="1" applyAlignment="1">
      <alignment horizontal="center"/>
      <protection/>
    </xf>
    <xf numFmtId="0" fontId="30" fillId="0" borderId="15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9" fillId="0" borderId="0" xfId="0" applyNumberFormat="1" applyFont="1" applyAlignment="1">
      <alignment horizontal="center" vertical="center" shrinkToFit="1"/>
    </xf>
    <xf numFmtId="49" fontId="48" fillId="0" borderId="0" xfId="0" applyNumberFormat="1" applyFont="1" applyAlignment="1">
      <alignment horizontal="center" vertical="center" shrinkToFit="1"/>
    </xf>
    <xf numFmtId="0" fontId="43" fillId="0" borderId="0" xfId="0" applyFont="1" applyAlignment="1">
      <alignment vertical="center" shrinkToFit="1"/>
    </xf>
    <xf numFmtId="49" fontId="39" fillId="0" borderId="0" xfId="0" applyNumberFormat="1" applyFont="1" applyAlignment="1">
      <alignment vertical="center" shrinkToFit="1"/>
    </xf>
    <xf numFmtId="49" fontId="48" fillId="0" borderId="0" xfId="0" applyNumberFormat="1" applyFont="1" applyAlignment="1">
      <alignment vertical="center" shrinkToFit="1"/>
    </xf>
    <xf numFmtId="0" fontId="49" fillId="0" borderId="0" xfId="0" applyFont="1" applyAlignment="1">
      <alignment/>
    </xf>
    <xf numFmtId="0" fontId="3" fillId="0" borderId="23" xfId="0" applyFont="1" applyBorder="1" applyAlignment="1">
      <alignment/>
    </xf>
    <xf numFmtId="0" fontId="5" fillId="0" borderId="19" xfId="145" applyFont="1" applyFill="1" applyBorder="1" applyAlignment="1">
      <alignment horizontal="center"/>
      <protection/>
    </xf>
    <xf numFmtId="0" fontId="50" fillId="0" borderId="19" xfId="0" applyFont="1" applyBorder="1" applyAlignment="1">
      <alignment horizontal="center"/>
    </xf>
    <xf numFmtId="0" fontId="5" fillId="0" borderId="25" xfId="145" applyFont="1" applyFill="1" applyBorder="1" applyAlignment="1">
      <alignment horizontal="center"/>
      <protection/>
    </xf>
    <xf numFmtId="0" fontId="5" fillId="0" borderId="20" xfId="145" applyFont="1" applyFill="1" applyBorder="1" applyAlignment="1">
      <alignment horizontal="center"/>
      <protection/>
    </xf>
    <xf numFmtId="0" fontId="5" fillId="0" borderId="26" xfId="145" applyFont="1" applyFill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52" fillId="0" borderId="1" xfId="135" applyFont="1" applyBorder="1" applyAlignment="1">
      <alignment horizontal="center"/>
      <protection/>
    </xf>
    <xf numFmtId="0" fontId="52" fillId="0" borderId="1" xfId="136" applyFont="1" applyBorder="1" applyAlignment="1">
      <alignment horizontal="center"/>
      <protection/>
    </xf>
    <xf numFmtId="0" fontId="52" fillId="0" borderId="1" xfId="137" applyFont="1" applyBorder="1" applyAlignment="1">
      <alignment horizontal="center"/>
      <protection/>
    </xf>
    <xf numFmtId="0" fontId="52" fillId="0" borderId="1" xfId="146" applyFont="1" applyBorder="1" applyAlignment="1">
      <alignment horizontal="center"/>
      <protection/>
    </xf>
    <xf numFmtId="0" fontId="0" fillId="0" borderId="1" xfId="0" applyFont="1" applyBorder="1" applyAlignment="1">
      <alignment/>
    </xf>
    <xf numFmtId="0" fontId="52" fillId="0" borderId="1" xfId="147" applyFont="1" applyBorder="1" applyAlignment="1">
      <alignment horizontal="center"/>
      <protection/>
    </xf>
    <xf numFmtId="0" fontId="52" fillId="0" borderId="1" xfId="138" applyFont="1" applyBorder="1" applyAlignment="1">
      <alignment horizontal="center"/>
      <protection/>
    </xf>
    <xf numFmtId="0" fontId="52" fillId="0" borderId="1" xfId="139" applyFont="1" applyBorder="1" applyAlignment="1">
      <alignment horizontal="center"/>
      <protection/>
    </xf>
    <xf numFmtId="0" fontId="52" fillId="0" borderId="1" xfId="140" applyFont="1" applyBorder="1" applyAlignment="1">
      <alignment horizontal="center"/>
      <protection/>
    </xf>
    <xf numFmtId="0" fontId="52" fillId="0" borderId="1" xfId="142" applyFont="1" applyBorder="1" applyAlignment="1">
      <alignment horizontal="center"/>
      <protection/>
    </xf>
    <xf numFmtId="0" fontId="52" fillId="0" borderId="1" xfId="148" applyFont="1" applyBorder="1" applyAlignment="1">
      <alignment horizontal="center"/>
      <protection/>
    </xf>
    <xf numFmtId="0" fontId="52" fillId="0" borderId="1" xfId="149" applyFont="1" applyBorder="1" applyAlignment="1">
      <alignment horizontal="center"/>
      <protection/>
    </xf>
    <xf numFmtId="0" fontId="52" fillId="0" borderId="1" xfId="150" applyFont="1" applyBorder="1" applyAlignment="1">
      <alignment horizontal="center"/>
      <protection/>
    </xf>
    <xf numFmtId="0" fontId="0" fillId="34" borderId="0" xfId="0" applyFill="1" applyAlignment="1">
      <alignment/>
    </xf>
    <xf numFmtId="0" fontId="52" fillId="0" borderId="1" xfId="76" applyFont="1" applyBorder="1" applyAlignment="1">
      <alignment horizontal="center"/>
      <protection/>
    </xf>
    <xf numFmtId="0" fontId="52" fillId="0" borderId="1" xfId="143" applyFont="1" applyBorder="1" applyAlignment="1">
      <alignment horizontal="center"/>
      <protection/>
    </xf>
    <xf numFmtId="0" fontId="173" fillId="0" borderId="23" xfId="0" applyFont="1" applyBorder="1" applyAlignment="1">
      <alignment horizontal="center"/>
    </xf>
    <xf numFmtId="0" fontId="3" fillId="0" borderId="21" xfId="145" applyFont="1" applyBorder="1" applyAlignment="1">
      <alignment horizontal="center"/>
      <protection/>
    </xf>
    <xf numFmtId="0" fontId="14" fillId="0" borderId="21" xfId="0" applyFont="1" applyBorder="1" applyAlignment="1">
      <alignment horizontal="center"/>
    </xf>
    <xf numFmtId="0" fontId="174" fillId="34" borderId="0" xfId="0" applyFont="1" applyFill="1" applyAlignment="1">
      <alignment horizontal="center"/>
    </xf>
    <xf numFmtId="0" fontId="175" fillId="0" borderId="15" xfId="0" applyFont="1" applyBorder="1" applyAlignment="1">
      <alignment horizontal="center"/>
    </xf>
    <xf numFmtId="0" fontId="175" fillId="0" borderId="15" xfId="65" applyFont="1" applyBorder="1" applyAlignment="1">
      <alignment horizontal="center"/>
      <protection/>
    </xf>
    <xf numFmtId="49" fontId="175" fillId="0" borderId="15" xfId="0" applyNumberFormat="1" applyFont="1" applyBorder="1" applyAlignment="1">
      <alignment horizontal="center" vertical="center" shrinkToFit="1"/>
    </xf>
    <xf numFmtId="0" fontId="176" fillId="0" borderId="15" xfId="145" applyFont="1" applyBorder="1" applyAlignment="1">
      <alignment horizontal="left"/>
      <protection/>
    </xf>
    <xf numFmtId="0" fontId="176" fillId="0" borderId="15" xfId="145" applyFont="1" applyBorder="1" applyAlignment="1">
      <alignment horizontal="center"/>
      <protection/>
    </xf>
    <xf numFmtId="0" fontId="175" fillId="0" borderId="15" xfId="0" applyFont="1" applyBorder="1" applyAlignment="1">
      <alignment/>
    </xf>
    <xf numFmtId="0" fontId="177" fillId="0" borderId="15" xfId="0" applyFont="1" applyBorder="1" applyAlignment="1">
      <alignment horizontal="center"/>
    </xf>
    <xf numFmtId="0" fontId="177" fillId="0" borderId="15" xfId="65" applyFont="1" applyBorder="1" applyAlignment="1">
      <alignment horizontal="center"/>
      <protection/>
    </xf>
    <xf numFmtId="49" fontId="177" fillId="0" borderId="15" xfId="0" applyNumberFormat="1" applyFont="1" applyBorder="1" applyAlignment="1">
      <alignment horizontal="center" vertical="center" shrinkToFit="1"/>
    </xf>
    <xf numFmtId="0" fontId="178" fillId="0" borderId="15" xfId="145" applyFont="1" applyBorder="1">
      <alignment/>
      <protection/>
    </xf>
    <xf numFmtId="0" fontId="178" fillId="0" borderId="15" xfId="145" applyFont="1" applyBorder="1" applyAlignment="1">
      <alignment horizontal="center"/>
      <protection/>
    </xf>
    <xf numFmtId="0" fontId="177" fillId="0" borderId="15" xfId="0" applyFont="1" applyBorder="1" applyAlignment="1">
      <alignment/>
    </xf>
    <xf numFmtId="0" fontId="3" fillId="34" borderId="0" xfId="0" applyFont="1" applyFill="1" applyAlignment="1">
      <alignment/>
    </xf>
    <xf numFmtId="0" fontId="179" fillId="0" borderId="15" xfId="0" applyFont="1" applyBorder="1" applyAlignment="1">
      <alignment horizontal="center"/>
    </xf>
    <xf numFmtId="0" fontId="179" fillId="0" borderId="15" xfId="65" applyFont="1" applyBorder="1" applyAlignment="1">
      <alignment horizontal="center"/>
      <protection/>
    </xf>
    <xf numFmtId="49" fontId="179" fillId="0" borderId="15" xfId="0" applyNumberFormat="1" applyFont="1" applyBorder="1" applyAlignment="1">
      <alignment horizontal="center" vertical="center" shrinkToFit="1"/>
    </xf>
    <xf numFmtId="0" fontId="180" fillId="0" borderId="15" xfId="0" applyFont="1" applyBorder="1" applyAlignment="1">
      <alignment/>
    </xf>
    <xf numFmtId="0" fontId="180" fillId="0" borderId="15" xfId="145" applyFont="1" applyBorder="1" applyAlignment="1">
      <alignment horizontal="center"/>
      <protection/>
    </xf>
    <xf numFmtId="0" fontId="179" fillId="0" borderId="15" xfId="0" applyFont="1" applyFill="1" applyBorder="1" applyAlignment="1">
      <alignment horizontal="center"/>
    </xf>
    <xf numFmtId="49" fontId="179" fillId="0" borderId="15" xfId="0" applyNumberFormat="1" applyFont="1" applyFill="1" applyBorder="1" applyAlignment="1">
      <alignment horizontal="center" vertical="center" shrinkToFit="1"/>
    </xf>
    <xf numFmtId="0" fontId="180" fillId="0" borderId="15" xfId="0" applyFont="1" applyFill="1" applyBorder="1" applyAlignment="1">
      <alignment/>
    </xf>
    <xf numFmtId="0" fontId="180" fillId="0" borderId="15" xfId="145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9" fillId="34" borderId="1" xfId="0" applyFont="1" applyFill="1" applyBorder="1" applyAlignment="1">
      <alignment/>
    </xf>
    <xf numFmtId="0" fontId="8" fillId="34" borderId="1" xfId="0" applyFont="1" applyFill="1" applyBorder="1" applyAlignment="1">
      <alignment horizontal="center"/>
    </xf>
    <xf numFmtId="0" fontId="18" fillId="34" borderId="1" xfId="0" applyFont="1" applyFill="1" applyBorder="1" applyAlignment="1">
      <alignment horizontal="center"/>
    </xf>
    <xf numFmtId="0" fontId="8" fillId="34" borderId="1" xfId="0" applyFont="1" applyFill="1" applyBorder="1" applyAlignment="1">
      <alignment horizontal="center"/>
    </xf>
    <xf numFmtId="0" fontId="9" fillId="34" borderId="14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8" fillId="34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181" fillId="35" borderId="0" xfId="0" applyFont="1" applyFill="1" applyAlignment="1">
      <alignment horizontal="left"/>
    </xf>
    <xf numFmtId="0" fontId="181" fillId="35" borderId="0" xfId="0" applyFont="1" applyFill="1" applyAlignment="1">
      <alignment horizontal="center"/>
    </xf>
    <xf numFmtId="0" fontId="181" fillId="35" borderId="0" xfId="0" applyFont="1" applyFill="1" applyAlignment="1">
      <alignment/>
    </xf>
    <xf numFmtId="0" fontId="182" fillId="35" borderId="0" xfId="0" applyFont="1" applyFill="1" applyAlignment="1">
      <alignment/>
    </xf>
    <xf numFmtId="0" fontId="182" fillId="35" borderId="0" xfId="0" applyFont="1" applyFill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8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184" fillId="0" borderId="0" xfId="0" applyFont="1" applyAlignment="1">
      <alignment/>
    </xf>
    <xf numFmtId="0" fontId="53" fillId="36" borderId="0" xfId="0" applyFont="1" applyFill="1" applyAlignment="1">
      <alignment horizontal="center"/>
    </xf>
    <xf numFmtId="0" fontId="53" fillId="36" borderId="0" xfId="0" applyFont="1" applyFill="1" applyAlignment="1">
      <alignment/>
    </xf>
    <xf numFmtId="0" fontId="185" fillId="36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86" fillId="0" borderId="0" xfId="0" applyFont="1" applyAlignment="1">
      <alignment/>
    </xf>
    <xf numFmtId="0" fontId="183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87" fillId="36" borderId="15" xfId="0" applyFont="1" applyFill="1" applyBorder="1" applyAlignment="1">
      <alignment horizontal="center"/>
    </xf>
    <xf numFmtId="49" fontId="187" fillId="36" borderId="15" xfId="0" applyNumberFormat="1" applyFont="1" applyFill="1" applyBorder="1" applyAlignment="1">
      <alignment horizontal="center" vertical="center" shrinkToFit="1"/>
    </xf>
    <xf numFmtId="0" fontId="187" fillId="36" borderId="15" xfId="0" applyFont="1" applyFill="1" applyBorder="1" applyAlignment="1">
      <alignment vertical="center" shrinkToFit="1"/>
    </xf>
    <xf numFmtId="0" fontId="188" fillId="36" borderId="15" xfId="0" applyFont="1" applyFill="1" applyBorder="1" applyAlignment="1">
      <alignment horizontal="center"/>
    </xf>
    <xf numFmtId="0" fontId="187" fillId="36" borderId="15" xfId="0" applyFont="1" applyFill="1" applyBorder="1" applyAlignment="1">
      <alignment/>
    </xf>
    <xf numFmtId="0" fontId="3" fillId="0" borderId="24" xfId="0" applyFont="1" applyBorder="1" applyAlignment="1">
      <alignment/>
    </xf>
    <xf numFmtId="0" fontId="189" fillId="15" borderId="0" xfId="0" applyFont="1" applyFill="1" applyAlignment="1">
      <alignment/>
    </xf>
    <xf numFmtId="0" fontId="190" fillId="15" borderId="0" xfId="0" applyFont="1" applyFill="1" applyAlignment="1">
      <alignment horizontal="left"/>
    </xf>
    <xf numFmtId="0" fontId="190" fillId="15" borderId="0" xfId="0" applyFont="1" applyFill="1" applyAlignment="1">
      <alignment horizontal="center"/>
    </xf>
    <xf numFmtId="0" fontId="189" fillId="15" borderId="0" xfId="0" applyFont="1" applyFill="1" applyAlignment="1">
      <alignment horizontal="center"/>
    </xf>
    <xf numFmtId="0" fontId="21" fillId="17" borderId="22" xfId="0" applyFont="1" applyFill="1" applyBorder="1" applyAlignment="1">
      <alignment/>
    </xf>
    <xf numFmtId="0" fontId="21" fillId="17" borderId="0" xfId="0" applyFont="1" applyFill="1" applyBorder="1" applyAlignment="1">
      <alignment/>
    </xf>
    <xf numFmtId="0" fontId="17" fillId="17" borderId="0" xfId="0" applyFont="1" applyFill="1" applyBorder="1" applyAlignment="1">
      <alignment/>
    </xf>
    <xf numFmtId="0" fontId="17" fillId="17" borderId="27" xfId="0" applyFont="1" applyFill="1" applyBorder="1" applyAlignment="1">
      <alignment/>
    </xf>
    <xf numFmtId="0" fontId="28" fillId="19" borderId="0" xfId="0" applyFont="1" applyFill="1" applyAlignment="1">
      <alignment/>
    </xf>
    <xf numFmtId="0" fontId="191" fillId="0" borderId="21" xfId="0" applyFont="1" applyBorder="1" applyAlignment="1">
      <alignment horizontal="center"/>
    </xf>
    <xf numFmtId="0" fontId="192" fillId="0" borderId="15" xfId="0" applyFont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93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194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11" xfId="145" applyFont="1" applyBorder="1" applyAlignment="1">
      <alignment horizontal="center"/>
      <protection/>
    </xf>
    <xf numFmtId="0" fontId="3" fillId="0" borderId="1" xfId="145" applyFont="1" applyFill="1" applyBorder="1" applyAlignment="1">
      <alignment horizontal="center"/>
      <protection/>
    </xf>
    <xf numFmtId="0" fontId="3" fillId="0" borderId="2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38" borderId="22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195" fillId="0" borderId="24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96" fillId="37" borderId="26" xfId="0" applyFont="1" applyFill="1" applyBorder="1" applyAlignment="1">
      <alignment horizontal="center"/>
    </xf>
    <xf numFmtId="0" fontId="196" fillId="37" borderId="27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7" fillId="0" borderId="16" xfId="0" applyFont="1" applyFill="1" applyBorder="1" applyAlignment="1">
      <alignment horizontal="center" vertical="center"/>
    </xf>
    <xf numFmtId="0" fontId="197" fillId="0" borderId="25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98" fillId="0" borderId="24" xfId="0" applyFont="1" applyBorder="1" applyAlignment="1">
      <alignment horizontal="center"/>
    </xf>
    <xf numFmtId="0" fontId="199" fillId="0" borderId="24" xfId="0" applyFont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200" fillId="37" borderId="19" xfId="0" applyFont="1" applyFill="1" applyBorder="1" applyAlignment="1">
      <alignment horizontal="center"/>
    </xf>
    <xf numFmtId="0" fontId="200" fillId="37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0" fillId="37" borderId="20" xfId="0" applyFont="1" applyFill="1" applyBorder="1" applyAlignment="1">
      <alignment horizontal="center"/>
    </xf>
    <xf numFmtId="0" fontId="200" fillId="37" borderId="0" xfId="0" applyFont="1" applyFill="1" applyBorder="1" applyAlignment="1">
      <alignment horizontal="center"/>
    </xf>
    <xf numFmtId="0" fontId="200" fillId="37" borderId="21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33" borderId="2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8" borderId="19" xfId="0" applyFont="1" applyFill="1" applyBorder="1" applyAlignment="1">
      <alignment horizontal="center"/>
    </xf>
    <xf numFmtId="0" fontId="20" fillId="38" borderId="23" xfId="0" applyFont="1" applyFill="1" applyBorder="1" applyAlignment="1">
      <alignment horizontal="center"/>
    </xf>
    <xf numFmtId="0" fontId="20" fillId="38" borderId="20" xfId="0" applyFont="1" applyFill="1" applyBorder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38" borderId="23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20" fillId="16" borderId="19" xfId="0" applyFont="1" applyFill="1" applyBorder="1" applyAlignment="1">
      <alignment horizontal="center"/>
    </xf>
    <xf numFmtId="0" fontId="20" fillId="16" borderId="20" xfId="0" applyFont="1" applyFill="1" applyBorder="1" applyAlignment="1">
      <alignment horizontal="center"/>
    </xf>
    <xf numFmtId="0" fontId="10" fillId="16" borderId="26" xfId="0" applyFont="1" applyFill="1" applyBorder="1" applyAlignment="1">
      <alignment horizontal="center"/>
    </xf>
    <xf numFmtId="187" fontId="10" fillId="0" borderId="0" xfId="33" applyNumberFormat="1" applyFont="1" applyAlignment="1">
      <alignment horizontal="center"/>
    </xf>
    <xf numFmtId="0" fontId="20" fillId="16" borderId="21" xfId="0" applyFont="1" applyFill="1" applyBorder="1" applyAlignment="1">
      <alignment horizontal="center"/>
    </xf>
    <xf numFmtId="0" fontId="200" fillId="34" borderId="1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00" fillId="0" borderId="15" xfId="0" applyFont="1" applyBorder="1" applyAlignment="1">
      <alignment horizontal="center" vertical="center"/>
    </xf>
    <xf numFmtId="0" fontId="182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00" fillId="39" borderId="2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6" fillId="40" borderId="28" xfId="0" applyFont="1" applyFill="1" applyBorder="1" applyAlignment="1">
      <alignment horizontal="center" vertical="center"/>
    </xf>
    <xf numFmtId="0" fontId="192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2" fillId="0" borderId="1" xfId="42" applyFont="1" applyBorder="1">
      <alignment/>
      <protection/>
    </xf>
    <xf numFmtId="0" fontId="59" fillId="0" borderId="1" xfId="0" applyFont="1" applyBorder="1" applyAlignment="1">
      <alignment horizontal="right"/>
    </xf>
    <xf numFmtId="0" fontId="201" fillId="34" borderId="0" xfId="0" applyFont="1" applyFill="1" applyAlignment="1">
      <alignment/>
    </xf>
    <xf numFmtId="0" fontId="201" fillId="41" borderId="0" xfId="0" applyFont="1" applyFill="1" applyAlignment="1">
      <alignment/>
    </xf>
    <xf numFmtId="0" fontId="61" fillId="34" borderId="0" xfId="0" applyFont="1" applyFill="1" applyAlignment="1">
      <alignment/>
    </xf>
    <xf numFmtId="0" fontId="61" fillId="36" borderId="0" xfId="0" applyFont="1" applyFill="1" applyAlignment="1">
      <alignment/>
    </xf>
    <xf numFmtId="0" fontId="0" fillId="0" borderId="1" xfId="0" applyFont="1" applyBorder="1" applyAlignment="1">
      <alignment/>
    </xf>
    <xf numFmtId="0" fontId="52" fillId="0" borderId="1" xfId="144" applyFont="1" applyBorder="1" applyAlignment="1">
      <alignment horizontal="center"/>
      <protection/>
    </xf>
    <xf numFmtId="0" fontId="12" fillId="34" borderId="19" xfId="145" applyFont="1" applyFill="1" applyBorder="1" applyAlignment="1">
      <alignment horizontal="center"/>
      <protection/>
    </xf>
    <xf numFmtId="0" fontId="12" fillId="34" borderId="23" xfId="145" applyFont="1" applyFill="1" applyBorder="1" applyAlignment="1">
      <alignment horizontal="center"/>
      <protection/>
    </xf>
    <xf numFmtId="0" fontId="14" fillId="34" borderId="19" xfId="145" applyFont="1" applyFill="1" applyBorder="1" applyAlignment="1">
      <alignment horizontal="center"/>
      <protection/>
    </xf>
    <xf numFmtId="0" fontId="15" fillId="34" borderId="19" xfId="145" applyFont="1" applyFill="1" applyBorder="1" applyAlignment="1">
      <alignment horizontal="center"/>
      <protection/>
    </xf>
    <xf numFmtId="0" fontId="23" fillId="34" borderId="11" xfId="145" applyFont="1" applyFill="1" applyBorder="1" applyAlignment="1">
      <alignment horizontal="center"/>
      <protection/>
    </xf>
    <xf numFmtId="0" fontId="24" fillId="34" borderId="11" xfId="145" applyFont="1" applyFill="1" applyBorder="1" applyAlignment="1">
      <alignment horizontal="center"/>
      <protection/>
    </xf>
    <xf numFmtId="0" fontId="25" fillId="34" borderId="11" xfId="145" applyFont="1" applyFill="1" applyBorder="1" applyAlignment="1">
      <alignment horizontal="center"/>
      <protection/>
    </xf>
    <xf numFmtId="0" fontId="23" fillId="34" borderId="1" xfId="145" applyFont="1" applyFill="1" applyBorder="1" applyAlignment="1">
      <alignment horizontal="center"/>
      <protection/>
    </xf>
    <xf numFmtId="0" fontId="24" fillId="34" borderId="1" xfId="145" applyFont="1" applyFill="1" applyBorder="1" applyAlignment="1">
      <alignment horizontal="center"/>
      <protection/>
    </xf>
    <xf numFmtId="0" fontId="25" fillId="34" borderId="1" xfId="145" applyFont="1" applyFill="1" applyBorder="1" applyAlignment="1">
      <alignment horizontal="center"/>
      <protection/>
    </xf>
    <xf numFmtId="0" fontId="12" fillId="34" borderId="1" xfId="145" applyFont="1" applyFill="1" applyBorder="1" applyAlignment="1">
      <alignment horizontal="center"/>
      <protection/>
    </xf>
    <xf numFmtId="0" fontId="23" fillId="34" borderId="12" xfId="145" applyFont="1" applyFill="1" applyBorder="1" applyAlignment="1">
      <alignment horizontal="center"/>
      <protection/>
    </xf>
    <xf numFmtId="0" fontId="24" fillId="34" borderId="12" xfId="145" applyFont="1" applyFill="1" applyBorder="1" applyAlignment="1">
      <alignment horizontal="center"/>
      <protection/>
    </xf>
    <xf numFmtId="0" fontId="191" fillId="34" borderId="15" xfId="0" applyFont="1" applyFill="1" applyBorder="1" applyAlignment="1">
      <alignment/>
    </xf>
    <xf numFmtId="0" fontId="22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5" fillId="34" borderId="12" xfId="145" applyFont="1" applyFill="1" applyBorder="1" applyAlignment="1">
      <alignment horizontal="center"/>
      <protection/>
    </xf>
    <xf numFmtId="0" fontId="5" fillId="34" borderId="19" xfId="145" applyFont="1" applyFill="1" applyBorder="1" applyAlignment="1">
      <alignment horizontal="center"/>
      <protection/>
    </xf>
    <xf numFmtId="0" fontId="3" fillId="34" borderId="11" xfId="145" applyFont="1" applyFill="1" applyBorder="1" applyAlignment="1">
      <alignment horizontal="center"/>
      <protection/>
    </xf>
    <xf numFmtId="0" fontId="3" fillId="34" borderId="1" xfId="145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173" fillId="34" borderId="19" xfId="145" applyFont="1" applyFill="1" applyBorder="1" applyAlignment="1">
      <alignment horizontal="center"/>
      <protection/>
    </xf>
    <xf numFmtId="0" fontId="202" fillId="34" borderId="11" xfId="145" applyFont="1" applyFill="1" applyBorder="1" applyAlignment="1">
      <alignment horizontal="center"/>
      <protection/>
    </xf>
    <xf numFmtId="0" fontId="202" fillId="34" borderId="1" xfId="145" applyFont="1" applyFill="1" applyBorder="1" applyAlignment="1">
      <alignment horizontal="center"/>
      <protection/>
    </xf>
    <xf numFmtId="0" fontId="202" fillId="34" borderId="12" xfId="145" applyFont="1" applyFill="1" applyBorder="1" applyAlignment="1">
      <alignment horizontal="center"/>
      <protection/>
    </xf>
    <xf numFmtId="0" fontId="173" fillId="34" borderId="1" xfId="145" applyFont="1" applyFill="1" applyBorder="1" applyAlignment="1">
      <alignment horizontal="center"/>
      <protection/>
    </xf>
    <xf numFmtId="0" fontId="203" fillId="34" borderId="0" xfId="0" applyFont="1" applyFill="1" applyAlignment="1">
      <alignment/>
    </xf>
    <xf numFmtId="0" fontId="5" fillId="34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04" fillId="0" borderId="0" xfId="0" applyFont="1" applyAlignment="1">
      <alignment/>
    </xf>
    <xf numFmtId="0" fontId="204" fillId="0" borderId="15" xfId="145" applyFont="1" applyBorder="1" applyAlignment="1">
      <alignment horizontal="center"/>
      <protection/>
    </xf>
    <xf numFmtId="0" fontId="205" fillId="34" borderId="15" xfId="145" applyFont="1" applyFill="1" applyBorder="1" applyAlignment="1">
      <alignment horizontal="center"/>
      <protection/>
    </xf>
    <xf numFmtId="0" fontId="204" fillId="34" borderId="15" xfId="145" applyFont="1" applyFill="1" applyBorder="1" applyAlignment="1">
      <alignment horizontal="center"/>
      <protection/>
    </xf>
    <xf numFmtId="0" fontId="204" fillId="0" borderId="15" xfId="0" applyFont="1" applyBorder="1" applyAlignment="1">
      <alignment/>
    </xf>
    <xf numFmtId="0" fontId="205" fillId="0" borderId="0" xfId="0" applyFont="1" applyAlignment="1">
      <alignment/>
    </xf>
    <xf numFmtId="0" fontId="206" fillId="0" borderId="29" xfId="145" applyFont="1" applyBorder="1" applyAlignment="1">
      <alignment horizontal="center"/>
      <protection/>
    </xf>
    <xf numFmtId="0" fontId="206" fillId="0" borderId="28" xfId="145" applyFont="1" applyBorder="1" applyAlignment="1">
      <alignment horizontal="center"/>
      <protection/>
    </xf>
    <xf numFmtId="0" fontId="207" fillId="34" borderId="15" xfId="145" applyFont="1" applyFill="1" applyBorder="1" applyAlignment="1">
      <alignment horizontal="center"/>
      <protection/>
    </xf>
    <xf numFmtId="0" fontId="206" fillId="34" borderId="15" xfId="145" applyFont="1" applyFill="1" applyBorder="1" applyAlignment="1">
      <alignment horizontal="center"/>
      <protection/>
    </xf>
    <xf numFmtId="0" fontId="206" fillId="0" borderId="15" xfId="145" applyFont="1" applyBorder="1" applyAlignment="1">
      <alignment horizontal="center"/>
      <protection/>
    </xf>
    <xf numFmtId="0" fontId="206" fillId="0" borderId="15" xfId="145" applyFont="1" applyFill="1" applyBorder="1" applyAlignment="1">
      <alignment horizontal="center"/>
      <protection/>
    </xf>
    <xf numFmtId="0" fontId="206" fillId="0" borderId="15" xfId="0" applyFont="1" applyBorder="1" applyAlignment="1">
      <alignment/>
    </xf>
    <xf numFmtId="0" fontId="206" fillId="0" borderId="0" xfId="0" applyFont="1" applyAlignment="1">
      <alignment/>
    </xf>
    <xf numFmtId="0" fontId="16" fillId="34" borderId="21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32" fillId="0" borderId="19" xfId="0" applyNumberFormat="1" applyFont="1" applyBorder="1" applyAlignment="1">
      <alignment horizontal="center" vertical="center" shrinkToFit="1"/>
    </xf>
    <xf numFmtId="49" fontId="32" fillId="0" borderId="2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192" fillId="0" borderId="22" xfId="0" applyFont="1" applyBorder="1" applyAlignment="1">
      <alignment horizontal="center"/>
    </xf>
    <xf numFmtId="0" fontId="208" fillId="9" borderId="15" xfId="0" applyFont="1" applyFill="1" applyBorder="1" applyAlignment="1">
      <alignment horizontal="center" vertical="center"/>
    </xf>
    <xf numFmtId="0" fontId="209" fillId="33" borderId="19" xfId="0" applyFont="1" applyFill="1" applyBorder="1" applyAlignment="1">
      <alignment horizontal="center"/>
    </xf>
    <xf numFmtId="0" fontId="210" fillId="42" borderId="15" xfId="0" applyFont="1" applyFill="1" applyBorder="1" applyAlignment="1">
      <alignment horizontal="center" vertical="center"/>
    </xf>
    <xf numFmtId="0" fontId="210" fillId="36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1" fillId="33" borderId="20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3" fillId="35" borderId="15" xfId="0" applyFont="1" applyFill="1" applyBorder="1" applyAlignment="1">
      <alignment horizontal="center"/>
    </xf>
    <xf numFmtId="0" fontId="209" fillId="35" borderId="15" xfId="0" applyFont="1" applyFill="1" applyBorder="1" applyAlignment="1">
      <alignment horizontal="center"/>
    </xf>
    <xf numFmtId="0" fontId="211" fillId="0" borderId="0" xfId="0" applyFont="1" applyAlignment="1">
      <alignment/>
    </xf>
    <xf numFmtId="0" fontId="210" fillId="35" borderId="15" xfId="0" applyFont="1" applyFill="1" applyBorder="1" applyAlignment="1">
      <alignment horizontal="center" vertical="center"/>
    </xf>
    <xf numFmtId="0" fontId="209" fillId="35" borderId="15" xfId="0" applyFont="1" applyFill="1" applyBorder="1" applyAlignment="1">
      <alignment horizontal="center" vertical="center"/>
    </xf>
    <xf numFmtId="0" fontId="210" fillId="0" borderId="0" xfId="0" applyFont="1" applyAlignment="1">
      <alignment/>
    </xf>
    <xf numFmtId="0" fontId="209" fillId="9" borderId="15" xfId="0" applyFont="1" applyFill="1" applyBorder="1" applyAlignment="1">
      <alignment horizontal="center" vertical="center"/>
    </xf>
    <xf numFmtId="0" fontId="210" fillId="14" borderId="15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/>
    </xf>
    <xf numFmtId="0" fontId="13" fillId="36" borderId="1" xfId="0" applyFont="1" applyFill="1" applyBorder="1" applyAlignment="1">
      <alignment horizontal="center" vertical="center"/>
    </xf>
    <xf numFmtId="0" fontId="212" fillId="0" borderId="0" xfId="0" applyFont="1" applyAlignment="1">
      <alignment/>
    </xf>
    <xf numFmtId="0" fontId="213" fillId="0" borderId="0" xfId="0" applyFont="1" applyAlignment="1">
      <alignment/>
    </xf>
    <xf numFmtId="0" fontId="201" fillId="0" borderId="15" xfId="145" applyFont="1" applyBorder="1" applyAlignment="1">
      <alignment horizontal="center"/>
      <protection/>
    </xf>
    <xf numFmtId="0" fontId="201" fillId="0" borderId="15" xfId="0" applyFont="1" applyBorder="1" applyAlignment="1">
      <alignment horizontal="center"/>
    </xf>
    <xf numFmtId="0" fontId="182" fillId="0" borderId="15" xfId="0" applyFont="1" applyBorder="1" applyAlignment="1">
      <alignment horizontal="center"/>
    </xf>
    <xf numFmtId="0" fontId="201" fillId="0" borderId="21" xfId="145" applyFont="1" applyBorder="1" applyAlignment="1">
      <alignment horizontal="center"/>
      <protection/>
    </xf>
    <xf numFmtId="0" fontId="2" fillId="33" borderId="24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0" fontId="209" fillId="33" borderId="24" xfId="0" applyFont="1" applyFill="1" applyBorder="1" applyAlignment="1">
      <alignment horizontal="center"/>
    </xf>
    <xf numFmtId="0" fontId="210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214" fillId="36" borderId="0" xfId="0" applyFont="1" applyFill="1" applyAlignment="1">
      <alignment/>
    </xf>
    <xf numFmtId="0" fontId="215" fillId="0" borderId="0" xfId="0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3" fontId="215" fillId="0" borderId="0" xfId="0" applyNumberFormat="1" applyFont="1" applyAlignment="1">
      <alignment horizontal="center"/>
    </xf>
    <xf numFmtId="0" fontId="215" fillId="0" borderId="0" xfId="0" applyFont="1" applyAlignment="1">
      <alignment horizontal="center"/>
    </xf>
    <xf numFmtId="3" fontId="215" fillId="0" borderId="0" xfId="0" applyNumberFormat="1" applyFont="1" applyAlignment="1">
      <alignment/>
    </xf>
    <xf numFmtId="0" fontId="214" fillId="0" borderId="0" xfId="0" applyFont="1" applyAlignment="1">
      <alignment/>
    </xf>
    <xf numFmtId="0" fontId="179" fillId="0" borderId="0" xfId="0" applyFont="1" applyAlignment="1">
      <alignment/>
    </xf>
    <xf numFmtId="0" fontId="216" fillId="0" borderId="0" xfId="0" applyFont="1" applyAlignment="1">
      <alignment/>
    </xf>
    <xf numFmtId="0" fontId="64" fillId="0" borderId="0" xfId="0" applyFont="1" applyAlignment="1">
      <alignment/>
    </xf>
    <xf numFmtId="0" fontId="217" fillId="0" borderId="0" xfId="0" applyFont="1" applyAlignment="1">
      <alignment/>
    </xf>
    <xf numFmtId="0" fontId="218" fillId="0" borderId="0" xfId="0" applyFont="1" applyAlignment="1">
      <alignment/>
    </xf>
    <xf numFmtId="0" fontId="218" fillId="0" borderId="0" xfId="0" applyFont="1" applyAlignment="1">
      <alignment horizontal="right"/>
    </xf>
    <xf numFmtId="0" fontId="219" fillId="0" borderId="0" xfId="0" applyFont="1" applyAlignment="1">
      <alignment/>
    </xf>
    <xf numFmtId="0" fontId="220" fillId="0" borderId="0" xfId="0" applyFont="1" applyAlignment="1">
      <alignment/>
    </xf>
    <xf numFmtId="3" fontId="220" fillId="0" borderId="0" xfId="0" applyNumberFormat="1" applyFont="1" applyAlignment="1">
      <alignment horizontal="center"/>
    </xf>
    <xf numFmtId="0" fontId="220" fillId="0" borderId="0" xfId="0" applyFont="1" applyAlignment="1">
      <alignment horizontal="center"/>
    </xf>
    <xf numFmtId="0" fontId="221" fillId="0" borderId="0" xfId="0" applyFont="1" applyAlignment="1">
      <alignment/>
    </xf>
    <xf numFmtId="0" fontId="216" fillId="0" borderId="0" xfId="0" applyFont="1" applyAlignment="1">
      <alignment horizontal="right"/>
    </xf>
    <xf numFmtId="0" fontId="222" fillId="0" borderId="0" xfId="0" applyFont="1" applyAlignment="1">
      <alignment/>
    </xf>
    <xf numFmtId="0" fontId="223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09" fillId="33" borderId="21" xfId="0" applyFont="1" applyFill="1" applyBorder="1" applyAlignment="1">
      <alignment horizontal="center"/>
    </xf>
    <xf numFmtId="0" fontId="67" fillId="44" borderId="0" xfId="0" applyFont="1" applyFill="1" applyAlignment="1">
      <alignment/>
    </xf>
    <xf numFmtId="0" fontId="224" fillId="44" borderId="0" xfId="0" applyFont="1" applyFill="1" applyAlignment="1">
      <alignment/>
    </xf>
    <xf numFmtId="0" fontId="225" fillId="44" borderId="0" xfId="0" applyFont="1" applyFill="1" applyAlignment="1">
      <alignment/>
    </xf>
    <xf numFmtId="0" fontId="226" fillId="44" borderId="0" xfId="0" applyFont="1" applyFill="1" applyAlignment="1">
      <alignment/>
    </xf>
    <xf numFmtId="0" fontId="174" fillId="17" borderId="0" xfId="0" applyFont="1" applyFill="1" applyAlignment="1">
      <alignment/>
    </xf>
    <xf numFmtId="0" fontId="186" fillId="17" borderId="0" xfId="0" applyFont="1" applyFill="1" applyAlignment="1">
      <alignment/>
    </xf>
    <xf numFmtId="0" fontId="174" fillId="17" borderId="0" xfId="0" applyFont="1" applyFill="1" applyAlignment="1">
      <alignment horizontal="center"/>
    </xf>
    <xf numFmtId="0" fontId="192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91" fillId="34" borderId="11" xfId="145" applyFont="1" applyFill="1" applyBorder="1" applyAlignment="1">
      <alignment horizontal="center"/>
      <protection/>
    </xf>
    <xf numFmtId="0" fontId="191" fillId="34" borderId="1" xfId="145" applyFont="1" applyFill="1" applyBorder="1" applyAlignment="1">
      <alignment horizontal="center"/>
      <protection/>
    </xf>
    <xf numFmtId="0" fontId="191" fillId="34" borderId="12" xfId="145" applyFont="1" applyFill="1" applyBorder="1" applyAlignment="1">
      <alignment horizontal="center"/>
      <protection/>
    </xf>
    <xf numFmtId="0" fontId="196" fillId="0" borderId="11" xfId="0" applyFont="1" applyBorder="1" applyAlignment="1">
      <alignment horizontal="center"/>
    </xf>
    <xf numFmtId="0" fontId="196" fillId="0" borderId="1" xfId="0" applyFont="1" applyBorder="1" applyAlignment="1">
      <alignment horizontal="center"/>
    </xf>
    <xf numFmtId="0" fontId="200" fillId="0" borderId="11" xfId="0" applyFont="1" applyBorder="1" applyAlignment="1">
      <alignment horizontal="center"/>
    </xf>
    <xf numFmtId="0" fontId="200" fillId="0" borderId="1" xfId="0" applyFont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27" fillId="0" borderId="1" xfId="0" applyFont="1" applyBorder="1" applyAlignment="1">
      <alignment horizontal="center"/>
    </xf>
    <xf numFmtId="3" fontId="29" fillId="0" borderId="0" xfId="0" applyNumberFormat="1" applyFont="1" applyAlignment="1">
      <alignment horizontal="right"/>
    </xf>
    <xf numFmtId="0" fontId="228" fillId="34" borderId="23" xfId="0" applyFont="1" applyFill="1" applyBorder="1" applyAlignment="1">
      <alignment horizontal="center"/>
    </xf>
    <xf numFmtId="0" fontId="229" fillId="0" borderId="21" xfId="0" applyFont="1" applyBorder="1" applyAlignment="1">
      <alignment horizontal="center"/>
    </xf>
    <xf numFmtId="0" fontId="230" fillId="0" borderId="0" xfId="0" applyFont="1" applyBorder="1" applyAlignment="1">
      <alignment/>
    </xf>
    <xf numFmtId="0" fontId="23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231" fillId="34" borderId="15" xfId="0" applyFont="1" applyFill="1" applyBorder="1" applyAlignment="1">
      <alignment horizontal="center"/>
    </xf>
    <xf numFmtId="0" fontId="197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4" fillId="0" borderId="15" xfId="145" applyFont="1" applyFill="1" applyBorder="1" applyAlignment="1">
      <alignment horizontal="center"/>
      <protection/>
    </xf>
    <xf numFmtId="0" fontId="2" fillId="0" borderId="11" xfId="42" applyFont="1" applyBorder="1">
      <alignment/>
      <protection/>
    </xf>
    <xf numFmtId="0" fontId="3" fillId="0" borderId="28" xfId="0" applyFont="1" applyBorder="1" applyAlignment="1">
      <alignment horizontal="center"/>
    </xf>
    <xf numFmtId="0" fontId="174" fillId="0" borderId="1" xfId="145" applyFont="1" applyBorder="1" applyAlignment="1">
      <alignment horizontal="center"/>
      <protection/>
    </xf>
    <xf numFmtId="0" fontId="186" fillId="0" borderId="1" xfId="145" applyFont="1" applyBorder="1" applyAlignment="1">
      <alignment horizontal="center"/>
      <protection/>
    </xf>
    <xf numFmtId="0" fontId="174" fillId="0" borderId="12" xfId="145" applyFont="1" applyBorder="1" applyAlignment="1">
      <alignment horizont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32" fillId="9" borderId="28" xfId="0" applyFont="1" applyFill="1" applyBorder="1" applyAlignment="1">
      <alignment horizontal="center" vertical="center"/>
    </xf>
    <xf numFmtId="0" fontId="232" fillId="9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84" fillId="0" borderId="23" xfId="0" applyFont="1" applyBorder="1" applyAlignment="1">
      <alignment/>
    </xf>
    <xf numFmtId="0" fontId="67" fillId="44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210" fillId="19" borderId="13" xfId="0" applyFont="1" applyFill="1" applyBorder="1" applyAlignment="1">
      <alignment horizontal="center"/>
    </xf>
    <xf numFmtId="0" fontId="208" fillId="15" borderId="15" xfId="0" applyFont="1" applyFill="1" applyBorder="1" applyAlignment="1">
      <alignment horizontal="center" vertical="center"/>
    </xf>
    <xf numFmtId="0" fontId="3" fillId="0" borderId="23" xfId="145" applyFont="1" applyBorder="1" applyAlignment="1">
      <alignment horizontal="center"/>
      <protection/>
    </xf>
    <xf numFmtId="0" fontId="3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56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2" fillId="0" borderId="0" xfId="0" applyFont="1" applyBorder="1" applyAlignment="1">
      <alignment/>
    </xf>
    <xf numFmtId="0" fontId="233" fillId="0" borderId="0" xfId="0" applyFont="1" applyAlignment="1">
      <alignment horizontal="center"/>
    </xf>
    <xf numFmtId="0" fontId="234" fillId="0" borderId="0" xfId="0" applyFont="1" applyAlignment="1">
      <alignment/>
    </xf>
    <xf numFmtId="0" fontId="235" fillId="34" borderId="0" xfId="0" applyFont="1" applyFill="1" applyAlignment="1">
      <alignment/>
    </xf>
    <xf numFmtId="0" fontId="3" fillId="0" borderId="11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2" fillId="0" borderId="11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2" xfId="0" applyFont="1" applyBorder="1" applyAlignment="1">
      <alignment horizontal="left" shrinkToFit="1"/>
    </xf>
    <xf numFmtId="0" fontId="0" fillId="0" borderId="13" xfId="0" applyFont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2" xfId="0" applyFont="1" applyBorder="1" applyAlignment="1">
      <alignment shrinkToFit="1"/>
    </xf>
    <xf numFmtId="0" fontId="0" fillId="0" borderId="1" xfId="0" applyFont="1" applyBorder="1" applyAlignment="1">
      <alignment horizontal="left" shrinkToFit="1"/>
    </xf>
    <xf numFmtId="0" fontId="236" fillId="0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145" applyFont="1" applyFill="1" applyBorder="1" applyAlignment="1">
      <alignment horizontal="left"/>
      <protection/>
    </xf>
    <xf numFmtId="0" fontId="5" fillId="34" borderId="23" xfId="145" applyFont="1" applyFill="1" applyBorder="1" applyAlignment="1">
      <alignment horizontal="center"/>
      <protection/>
    </xf>
    <xf numFmtId="0" fontId="10" fillId="0" borderId="13" xfId="0" applyFont="1" applyBorder="1" applyAlignment="1">
      <alignment horizontal="center" vertical="center"/>
    </xf>
    <xf numFmtId="0" fontId="237" fillId="0" borderId="0" xfId="0" applyFont="1" applyAlignment="1">
      <alignment/>
    </xf>
    <xf numFmtId="0" fontId="3" fillId="0" borderId="1" xfId="0" applyFont="1" applyBorder="1" applyAlignment="1">
      <alignment shrinkToFit="1"/>
    </xf>
    <xf numFmtId="0" fontId="201" fillId="0" borderId="15" xfId="0" applyFont="1" applyBorder="1" applyAlignment="1">
      <alignment shrinkToFit="1"/>
    </xf>
    <xf numFmtId="0" fontId="238" fillId="0" borderId="23" xfId="145" applyFont="1" applyBorder="1" applyAlignment="1">
      <alignment horizontal="center" shrinkToFit="1"/>
      <protection/>
    </xf>
    <xf numFmtId="0" fontId="3" fillId="0" borderId="1" xfId="145" applyFont="1" applyBorder="1" applyAlignment="1">
      <alignment shrinkToFit="1"/>
      <protection/>
    </xf>
    <xf numFmtId="0" fontId="201" fillId="0" borderId="15" xfId="145" applyFont="1" applyBorder="1" applyAlignment="1">
      <alignment shrinkToFit="1"/>
      <protection/>
    </xf>
    <xf numFmtId="0" fontId="3" fillId="0" borderId="1" xfId="145" applyFont="1" applyBorder="1" applyAlignment="1">
      <alignment horizontal="left" shrinkToFit="1"/>
      <protection/>
    </xf>
    <xf numFmtId="0" fontId="201" fillId="0" borderId="15" xfId="145" applyFont="1" applyBorder="1" applyAlignment="1">
      <alignment horizontal="left" shrinkToFit="1"/>
      <protection/>
    </xf>
    <xf numFmtId="0" fontId="182" fillId="0" borderId="23" xfId="145" applyFont="1" applyBorder="1" applyAlignment="1">
      <alignment horizontal="center" shrinkToFit="1"/>
      <protection/>
    </xf>
    <xf numFmtId="0" fontId="3" fillId="0" borderId="1" xfId="145" applyFont="1" applyBorder="1" applyAlignment="1">
      <alignment shrinkToFit="1"/>
      <protection/>
    </xf>
    <xf numFmtId="0" fontId="2" fillId="0" borderId="1" xfId="145" applyFont="1" applyBorder="1" applyAlignment="1">
      <alignment shrinkToFit="1"/>
      <protection/>
    </xf>
    <xf numFmtId="0" fontId="3" fillId="0" borderId="1" xfId="145" applyFont="1" applyBorder="1" applyAlignment="1">
      <alignment horizontal="left" shrinkToFit="1"/>
      <protection/>
    </xf>
    <xf numFmtId="0" fontId="2" fillId="0" borderId="1" xfId="145" applyFont="1" applyBorder="1" applyAlignment="1">
      <alignment horizontal="left" shrinkToFit="1"/>
      <protection/>
    </xf>
    <xf numFmtId="0" fontId="0" fillId="0" borderId="1" xfId="145" applyFont="1" applyBorder="1" applyAlignment="1">
      <alignment shrinkToFit="1"/>
      <protection/>
    </xf>
    <xf numFmtId="0" fontId="68" fillId="34" borderId="25" xfId="145" applyFont="1" applyFill="1" applyBorder="1" applyAlignment="1">
      <alignment horizontal="center" vertical="center"/>
      <protection/>
    </xf>
    <xf numFmtId="0" fontId="68" fillId="34" borderId="25" xfId="145" applyFont="1" applyFill="1" applyBorder="1" applyAlignment="1">
      <alignment horizontal="center"/>
      <protection/>
    </xf>
    <xf numFmtId="0" fontId="68" fillId="34" borderId="16" xfId="145" applyFont="1" applyFill="1" applyBorder="1" applyAlignment="1">
      <alignment horizontal="center" vertical="center"/>
      <protection/>
    </xf>
    <xf numFmtId="0" fontId="68" fillId="34" borderId="16" xfId="145" applyFont="1" applyFill="1" applyBorder="1" applyAlignment="1">
      <alignment horizontal="center"/>
      <protection/>
    </xf>
    <xf numFmtId="0" fontId="239" fillId="0" borderId="19" xfId="145" applyFont="1" applyFill="1" applyBorder="1" applyAlignment="1">
      <alignment horizontal="center"/>
      <protection/>
    </xf>
    <xf numFmtId="0" fontId="240" fillId="0" borderId="11" xfId="145" applyFont="1" applyFill="1" applyBorder="1" applyAlignment="1">
      <alignment horizontal="center"/>
      <protection/>
    </xf>
    <xf numFmtId="0" fontId="240" fillId="0" borderId="1" xfId="145" applyFont="1" applyFill="1" applyBorder="1" applyAlignment="1">
      <alignment horizontal="center"/>
      <protection/>
    </xf>
    <xf numFmtId="0" fontId="239" fillId="0" borderId="15" xfId="0" applyFont="1" applyFill="1" applyBorder="1" applyAlignment="1">
      <alignment/>
    </xf>
    <xf numFmtId="0" fontId="241" fillId="0" borderId="0" xfId="0" applyFont="1" applyFill="1" applyAlignment="1">
      <alignment/>
    </xf>
    <xf numFmtId="0" fontId="242" fillId="0" borderId="19" xfId="145" applyFont="1" applyFill="1" applyBorder="1" applyAlignment="1">
      <alignment horizontal="center"/>
      <protection/>
    </xf>
    <xf numFmtId="0" fontId="242" fillId="0" borderId="21" xfId="145" applyFont="1" applyFill="1" applyBorder="1" applyAlignment="1">
      <alignment horizontal="center"/>
      <protection/>
    </xf>
    <xf numFmtId="0" fontId="240" fillId="0" borderId="12" xfId="145" applyFont="1" applyFill="1" applyBorder="1" applyAlignment="1">
      <alignment horizontal="center"/>
      <protection/>
    </xf>
    <xf numFmtId="0" fontId="3" fillId="0" borderId="19" xfId="145" applyFont="1" applyBorder="1" applyAlignment="1">
      <alignment shrinkToFit="1"/>
      <protection/>
    </xf>
    <xf numFmtId="0" fontId="3" fillId="0" borderId="23" xfId="145" applyFont="1" applyBorder="1" applyAlignment="1">
      <alignment horizontal="left" shrinkToFit="1"/>
      <protection/>
    </xf>
    <xf numFmtId="0" fontId="3" fillId="0" borderId="19" xfId="145" applyFont="1" applyBorder="1" applyAlignment="1">
      <alignment horizontal="left" shrinkToFit="1"/>
      <protection/>
    </xf>
    <xf numFmtId="0" fontId="14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43" fillId="0" borderId="0" xfId="0" applyFont="1" applyAlignment="1">
      <alignment/>
    </xf>
    <xf numFmtId="3" fontId="243" fillId="0" borderId="0" xfId="0" applyNumberFormat="1" applyFont="1" applyAlignment="1">
      <alignment horizontal="center"/>
    </xf>
    <xf numFmtId="0" fontId="243" fillId="0" borderId="0" xfId="0" applyFont="1" applyAlignment="1">
      <alignment horizontal="center"/>
    </xf>
    <xf numFmtId="3" fontId="243" fillId="0" borderId="0" xfId="0" applyNumberFormat="1" applyFont="1" applyAlignment="1">
      <alignment/>
    </xf>
    <xf numFmtId="3" fontId="244" fillId="0" borderId="0" xfId="0" applyNumberFormat="1" applyFont="1" applyAlignment="1">
      <alignment/>
    </xf>
    <xf numFmtId="0" fontId="244" fillId="0" borderId="0" xfId="0" applyFont="1" applyAlignment="1">
      <alignment/>
    </xf>
    <xf numFmtId="0" fontId="3" fillId="0" borderId="1" xfId="145" applyFont="1" applyFill="1" applyBorder="1" applyAlignment="1">
      <alignment horizontal="center"/>
      <protection/>
    </xf>
    <xf numFmtId="3" fontId="24" fillId="34" borderId="1" xfId="145" applyNumberFormat="1" applyFont="1" applyFill="1" applyBorder="1" applyAlignment="1">
      <alignment horizontal="center"/>
      <protection/>
    </xf>
    <xf numFmtId="0" fontId="3" fillId="0" borderId="12" xfId="145" applyFont="1" applyBorder="1" applyAlignment="1">
      <alignment shrinkToFit="1"/>
      <protection/>
    </xf>
    <xf numFmtId="0" fontId="3" fillId="34" borderId="12" xfId="145" applyFont="1" applyFill="1" applyBorder="1" applyAlignment="1">
      <alignment horizontal="center"/>
      <protection/>
    </xf>
    <xf numFmtId="0" fontId="3" fillId="0" borderId="12" xfId="145" applyFont="1" applyFill="1" applyBorder="1" applyAlignment="1">
      <alignment horizontal="center"/>
      <protection/>
    </xf>
    <xf numFmtId="0" fontId="2" fillId="0" borderId="1" xfId="145" applyFont="1" applyBorder="1" applyAlignment="1">
      <alignment horizontal="center"/>
      <protection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13" xfId="145" applyFont="1" applyBorder="1" applyAlignment="1">
      <alignment horizontal="center"/>
      <protection/>
    </xf>
    <xf numFmtId="0" fontId="3" fillId="0" borderId="13" xfId="0" applyFont="1" applyBorder="1" applyAlignment="1">
      <alignment shrinkToFit="1"/>
    </xf>
    <xf numFmtId="0" fontId="3" fillId="0" borderId="11" xfId="145" applyFont="1" applyBorder="1" applyAlignment="1">
      <alignment shrinkToFit="1"/>
      <protection/>
    </xf>
    <xf numFmtId="0" fontId="201" fillId="0" borderId="0" xfId="145" applyFont="1" applyBorder="1" applyAlignment="1">
      <alignment horizontal="center"/>
      <protection/>
    </xf>
    <xf numFmtId="0" fontId="201" fillId="0" borderId="0" xfId="145" applyFont="1" applyBorder="1" applyAlignment="1">
      <alignment shrinkToFit="1"/>
      <protection/>
    </xf>
    <xf numFmtId="0" fontId="201" fillId="0" borderId="0" xfId="0" applyFont="1" applyBorder="1" applyAlignment="1">
      <alignment horizontal="center"/>
    </xf>
    <xf numFmtId="0" fontId="18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45" fillId="0" borderId="15" xfId="145" applyFont="1" applyBorder="1" applyAlignment="1">
      <alignment horizontal="center" shrinkToFit="1"/>
      <protection/>
    </xf>
    <xf numFmtId="0" fontId="3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15" xfId="145" applyFont="1" applyBorder="1" applyAlignment="1">
      <alignment horizontal="center"/>
      <protection/>
    </xf>
    <xf numFmtId="0" fontId="3" fillId="0" borderId="13" xfId="145" applyFont="1" applyBorder="1" applyAlignment="1">
      <alignment shrinkToFit="1"/>
      <protection/>
    </xf>
    <xf numFmtId="0" fontId="183" fillId="35" borderId="15" xfId="0" applyFont="1" applyFill="1" applyBorder="1" applyAlignment="1">
      <alignment/>
    </xf>
    <xf numFmtId="0" fontId="183" fillId="40" borderId="29" xfId="0" applyFont="1" applyFill="1" applyBorder="1" applyAlignment="1">
      <alignment horizontal="center"/>
    </xf>
    <xf numFmtId="0" fontId="183" fillId="40" borderId="24" xfId="0" applyFont="1" applyFill="1" applyBorder="1" applyAlignment="1">
      <alignment horizontal="center"/>
    </xf>
    <xf numFmtId="0" fontId="246" fillId="40" borderId="24" xfId="0" applyFont="1" applyFill="1" applyBorder="1" applyAlignment="1">
      <alignment horizontal="center"/>
    </xf>
    <xf numFmtId="0" fontId="183" fillId="40" borderId="28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82" fillId="14" borderId="15" xfId="0" applyFont="1" applyFill="1" applyBorder="1" applyAlignment="1">
      <alignment/>
    </xf>
    <xf numFmtId="0" fontId="182" fillId="14" borderId="28" xfId="0" applyFont="1" applyFill="1" applyBorder="1" applyAlignment="1">
      <alignment/>
    </xf>
    <xf numFmtId="0" fontId="182" fillId="14" borderId="15" xfId="0" applyFont="1" applyFill="1" applyBorder="1" applyAlignment="1">
      <alignment horizontal="center" vertical="center"/>
    </xf>
    <xf numFmtId="0" fontId="238" fillId="14" borderId="15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/>
    </xf>
    <xf numFmtId="0" fontId="5" fillId="43" borderId="28" xfId="0" applyFont="1" applyFill="1" applyBorder="1" applyAlignment="1">
      <alignment/>
    </xf>
    <xf numFmtId="0" fontId="5" fillId="43" borderId="15" xfId="0" applyFont="1" applyFill="1" applyBorder="1" applyAlignment="1">
      <alignment horizontal="center" vertical="center"/>
    </xf>
    <xf numFmtId="0" fontId="182" fillId="42" borderId="15" xfId="0" applyFont="1" applyFill="1" applyBorder="1" applyAlignment="1">
      <alignment/>
    </xf>
    <xf numFmtId="0" fontId="182" fillId="42" borderId="28" xfId="0" applyFont="1" applyFill="1" applyBorder="1" applyAlignment="1">
      <alignment horizontal="center" vertical="center"/>
    </xf>
    <xf numFmtId="0" fontId="182" fillId="4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shrinkToFit="1"/>
    </xf>
    <xf numFmtId="0" fontId="173" fillId="15" borderId="15" xfId="0" applyFont="1" applyFill="1" applyBorder="1" applyAlignment="1">
      <alignment/>
    </xf>
    <xf numFmtId="0" fontId="173" fillId="15" borderId="28" xfId="0" applyFont="1" applyFill="1" applyBorder="1" applyAlignment="1">
      <alignment/>
    </xf>
    <xf numFmtId="0" fontId="173" fillId="15" borderId="15" xfId="0" applyFont="1" applyFill="1" applyBorder="1" applyAlignment="1">
      <alignment horizontal="center" vertical="center"/>
    </xf>
    <xf numFmtId="0" fontId="184" fillId="0" borderId="15" xfId="0" applyFont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10" fillId="16" borderId="18" xfId="0" applyFont="1" applyFill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202" fillId="34" borderId="13" xfId="145" applyFont="1" applyFill="1" applyBorder="1" applyAlignment="1">
      <alignment horizontal="center"/>
      <protection/>
    </xf>
    <xf numFmtId="0" fontId="23" fillId="34" borderId="13" xfId="145" applyFont="1" applyFill="1" applyBorder="1" applyAlignment="1">
      <alignment horizontal="center"/>
      <protection/>
    </xf>
    <xf numFmtId="0" fontId="191" fillId="34" borderId="13" xfId="145" applyFont="1" applyFill="1" applyBorder="1" applyAlignment="1">
      <alignment horizontal="center"/>
      <protection/>
    </xf>
    <xf numFmtId="0" fontId="240" fillId="0" borderId="13" xfId="145" applyFont="1" applyFill="1" applyBorder="1" applyAlignment="1">
      <alignment horizontal="center"/>
      <protection/>
    </xf>
    <xf numFmtId="0" fontId="3" fillId="34" borderId="13" xfId="145" applyFont="1" applyFill="1" applyBorder="1" applyAlignment="1">
      <alignment horizontal="center"/>
      <protection/>
    </xf>
    <xf numFmtId="0" fontId="24" fillId="34" borderId="13" xfId="145" applyFont="1" applyFill="1" applyBorder="1" applyAlignment="1">
      <alignment horizontal="center"/>
      <protection/>
    </xf>
    <xf numFmtId="0" fontId="25" fillId="34" borderId="13" xfId="145" applyFont="1" applyFill="1" applyBorder="1" applyAlignment="1">
      <alignment horizontal="center"/>
      <protection/>
    </xf>
    <xf numFmtId="0" fontId="3" fillId="0" borderId="13" xfId="145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3" fillId="0" borderId="12" xfId="145" applyFont="1" applyBorder="1" applyAlignment="1">
      <alignment horizontal="center"/>
      <protection/>
    </xf>
    <xf numFmtId="0" fontId="173" fillId="34" borderId="13" xfId="145" applyFont="1" applyFill="1" applyBorder="1" applyAlignment="1">
      <alignment horizontal="center"/>
      <protection/>
    </xf>
    <xf numFmtId="0" fontId="12" fillId="34" borderId="13" xfId="145" applyFont="1" applyFill="1" applyBorder="1" applyAlignment="1">
      <alignment horizontal="center"/>
      <protection/>
    </xf>
    <xf numFmtId="0" fontId="174" fillId="0" borderId="13" xfId="145" applyFont="1" applyBorder="1" applyAlignment="1">
      <alignment horizontal="center"/>
      <protection/>
    </xf>
    <xf numFmtId="0" fontId="3" fillId="0" borderId="12" xfId="145" applyFont="1" applyBorder="1" applyAlignment="1">
      <alignment shrinkToFit="1"/>
      <protection/>
    </xf>
    <xf numFmtId="0" fontId="12" fillId="34" borderId="12" xfId="145" applyFont="1" applyFill="1" applyBorder="1" applyAlignment="1">
      <alignment horizontal="center"/>
      <protection/>
    </xf>
    <xf numFmtId="0" fontId="3" fillId="0" borderId="13" xfId="145" applyFont="1" applyBorder="1" applyAlignment="1">
      <alignment horizontal="left" shrinkToFit="1"/>
      <protection/>
    </xf>
    <xf numFmtId="0" fontId="3" fillId="0" borderId="12" xfId="145" applyFont="1" applyBorder="1" applyAlignment="1">
      <alignment horizontal="left" shrinkToFit="1"/>
      <protection/>
    </xf>
    <xf numFmtId="0" fontId="52" fillId="0" borderId="12" xfId="141" applyFont="1" applyBorder="1" applyAlignment="1">
      <alignment horizontal="center"/>
      <protection/>
    </xf>
    <xf numFmtId="0" fontId="3" fillId="0" borderId="14" xfId="145" applyFont="1" applyBorder="1" applyAlignment="1">
      <alignment horizontal="center"/>
      <protection/>
    </xf>
    <xf numFmtId="0" fontId="3" fillId="0" borderId="14" xfId="145" applyFont="1" applyBorder="1" applyAlignment="1">
      <alignment shrinkToFit="1"/>
      <protection/>
    </xf>
    <xf numFmtId="0" fontId="23" fillId="34" borderId="14" xfId="145" applyFont="1" applyFill="1" applyBorder="1" applyAlignment="1">
      <alignment horizontal="center"/>
      <protection/>
    </xf>
    <xf numFmtId="0" fontId="191" fillId="34" borderId="14" xfId="145" applyFont="1" applyFill="1" applyBorder="1" applyAlignment="1">
      <alignment horizontal="center"/>
      <protection/>
    </xf>
    <xf numFmtId="0" fontId="12" fillId="34" borderId="14" xfId="145" applyFont="1" applyFill="1" applyBorder="1" applyAlignment="1">
      <alignment horizontal="center"/>
      <protection/>
    </xf>
    <xf numFmtId="0" fontId="240" fillId="0" borderId="14" xfId="145" applyFont="1" applyFill="1" applyBorder="1" applyAlignment="1">
      <alignment horizontal="center"/>
      <protection/>
    </xf>
    <xf numFmtId="0" fontId="3" fillId="34" borderId="14" xfId="145" applyFont="1" applyFill="1" applyBorder="1" applyAlignment="1">
      <alignment horizontal="center"/>
      <protection/>
    </xf>
    <xf numFmtId="0" fontId="24" fillId="34" borderId="14" xfId="145" applyFont="1" applyFill="1" applyBorder="1" applyAlignment="1">
      <alignment horizontal="center"/>
      <protection/>
    </xf>
    <xf numFmtId="0" fontId="25" fillId="34" borderId="14" xfId="145" applyFont="1" applyFill="1" applyBorder="1" applyAlignment="1">
      <alignment horizontal="center"/>
      <protection/>
    </xf>
    <xf numFmtId="0" fontId="3" fillId="0" borderId="14" xfId="145" applyFont="1" applyBorder="1" applyAlignment="1">
      <alignment horizontal="center"/>
      <protection/>
    </xf>
    <xf numFmtId="0" fontId="174" fillId="0" borderId="14" xfId="145" applyFont="1" applyBorder="1" applyAlignment="1">
      <alignment horizontal="center"/>
      <protection/>
    </xf>
    <xf numFmtId="0" fontId="173" fillId="0" borderId="13" xfId="145" applyFont="1" applyBorder="1" applyAlignment="1">
      <alignment horizontal="center" shrinkToFit="1"/>
      <protection/>
    </xf>
    <xf numFmtId="0" fontId="5" fillId="34" borderId="13" xfId="145" applyFont="1" applyFill="1" applyBorder="1" applyAlignment="1">
      <alignment horizontal="center"/>
      <protection/>
    </xf>
    <xf numFmtId="0" fontId="239" fillId="0" borderId="13" xfId="145" applyFont="1" applyFill="1" applyBorder="1" applyAlignment="1">
      <alignment horizontal="center"/>
      <protection/>
    </xf>
    <xf numFmtId="3" fontId="25" fillId="34" borderId="13" xfId="145" applyNumberFormat="1" applyFont="1" applyFill="1" applyBorder="1" applyAlignment="1">
      <alignment horizontal="center"/>
      <protection/>
    </xf>
    <xf numFmtId="0" fontId="3" fillId="0" borderId="13" xfId="145" applyFont="1" applyBorder="1">
      <alignment/>
      <protection/>
    </xf>
    <xf numFmtId="0" fontId="204" fillId="0" borderId="15" xfId="145" applyFont="1" applyBorder="1" applyAlignment="1">
      <alignment horizontal="center" shrinkToFit="1"/>
      <protection/>
    </xf>
    <xf numFmtId="0" fontId="233" fillId="0" borderId="15" xfId="145" applyFont="1" applyBorder="1" applyAlignment="1">
      <alignment horizontal="center"/>
      <protection/>
    </xf>
    <xf numFmtId="0" fontId="3" fillId="0" borderId="14" xfId="0" applyFont="1" applyBorder="1" applyAlignment="1">
      <alignment shrinkToFit="1"/>
    </xf>
    <xf numFmtId="0" fontId="202" fillId="34" borderId="14" xfId="145" applyFont="1" applyFill="1" applyBorder="1" applyAlignment="1">
      <alignment horizontal="center"/>
      <protection/>
    </xf>
    <xf numFmtId="0" fontId="5" fillId="0" borderId="13" xfId="145" applyFont="1" applyBorder="1" applyAlignment="1">
      <alignment horizontal="center" shrinkToFit="1"/>
      <protection/>
    </xf>
    <xf numFmtId="0" fontId="3" fillId="0" borderId="13" xfId="145" applyFont="1" applyBorder="1" applyAlignment="1">
      <alignment horizontal="left"/>
      <protection/>
    </xf>
    <xf numFmtId="0" fontId="205" fillId="0" borderId="15" xfId="145" applyFont="1" applyBorder="1" applyAlignment="1">
      <alignment horizontal="center"/>
      <protection/>
    </xf>
    <xf numFmtId="0" fontId="205" fillId="0" borderId="15" xfId="0" applyFont="1" applyBorder="1" applyAlignment="1">
      <alignment horizontal="center" shrinkToFit="1"/>
    </xf>
    <xf numFmtId="0" fontId="205" fillId="0" borderId="15" xfId="0" applyFont="1" applyBorder="1" applyAlignment="1">
      <alignment/>
    </xf>
    <xf numFmtId="0" fontId="3" fillId="0" borderId="14" xfId="145" applyFont="1" applyBorder="1" applyAlignment="1">
      <alignment horizontal="left" shrinkToFit="1"/>
      <protection/>
    </xf>
    <xf numFmtId="0" fontId="0" fillId="0" borderId="14" xfId="0" applyFont="1" applyBorder="1" applyAlignment="1">
      <alignment horizontal="center"/>
    </xf>
    <xf numFmtId="0" fontId="191" fillId="0" borderId="13" xfId="145" applyFont="1" applyBorder="1" applyAlignment="1">
      <alignment horizontal="center" shrinkToFit="1"/>
      <protection/>
    </xf>
    <xf numFmtId="0" fontId="205" fillId="0" borderId="15" xfId="145" applyFont="1" applyBorder="1" applyAlignment="1">
      <alignment horizontal="left" shrinkToFit="1"/>
      <protection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46" fillId="0" borderId="23" xfId="0" applyFont="1" applyBorder="1" applyAlignment="1">
      <alignment horizontal="center"/>
    </xf>
    <xf numFmtId="59" fontId="3" fillId="0" borderId="1" xfId="0" applyNumberFormat="1" applyFont="1" applyBorder="1" applyAlignment="1">
      <alignment horizontal="center" vertical="center"/>
    </xf>
    <xf numFmtId="0" fontId="24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08" fillId="0" borderId="11" xfId="0" applyFont="1" applyBorder="1" applyAlignment="1">
      <alignment horizontal="center"/>
    </xf>
    <xf numFmtId="0" fontId="210" fillId="0" borderId="11" xfId="0" applyFont="1" applyBorder="1" applyAlignment="1">
      <alignment horizontal="center"/>
    </xf>
    <xf numFmtId="0" fontId="208" fillId="0" borderId="1" xfId="0" applyFont="1" applyBorder="1" applyAlignment="1">
      <alignment horizontal="center"/>
    </xf>
    <xf numFmtId="0" fontId="210" fillId="0" borderId="1" xfId="0" applyFont="1" applyBorder="1" applyAlignment="1">
      <alignment horizontal="center"/>
    </xf>
    <xf numFmtId="0" fontId="248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43" applyFont="1" applyBorder="1">
      <alignment/>
      <protection/>
    </xf>
    <xf numFmtId="0" fontId="174" fillId="43" borderId="19" xfId="0" applyFont="1" applyFill="1" applyBorder="1" applyAlignment="1">
      <alignment horizontal="center"/>
    </xf>
    <xf numFmtId="0" fontId="249" fillId="43" borderId="19" xfId="0" applyFont="1" applyFill="1" applyBorder="1" applyAlignment="1">
      <alignment/>
    </xf>
    <xf numFmtId="0" fontId="249" fillId="43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50" fillId="34" borderId="11" xfId="40" applyFont="1" applyFill="1" applyBorder="1" applyAlignment="1">
      <alignment horizontal="center"/>
      <protection/>
    </xf>
    <xf numFmtId="0" fontId="250" fillId="34" borderId="1" xfId="40" applyFont="1" applyFill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74" fillId="0" borderId="1" xfId="0" applyFont="1" applyBorder="1" applyAlignment="1">
      <alignment shrinkToFit="1"/>
    </xf>
    <xf numFmtId="0" fontId="192" fillId="0" borderId="1" xfId="0" applyFont="1" applyBorder="1" applyAlignment="1">
      <alignment horizontal="center" vertical="center"/>
    </xf>
    <xf numFmtId="0" fontId="227" fillId="0" borderId="1" xfId="0" applyFont="1" applyBorder="1" applyAlignment="1">
      <alignment shrinkToFit="1"/>
    </xf>
    <xf numFmtId="0" fontId="227" fillId="0" borderId="1" xfId="0" applyFont="1" applyBorder="1" applyAlignment="1">
      <alignment horizontal="center" vertical="center"/>
    </xf>
    <xf numFmtId="0" fontId="174" fillId="34" borderId="1" xfId="145" applyFont="1" applyFill="1" applyBorder="1" applyAlignment="1">
      <alignment horizontal="center"/>
      <protection/>
    </xf>
    <xf numFmtId="0" fontId="234" fillId="0" borderId="1" xfId="0" applyFont="1" applyBorder="1" applyAlignment="1">
      <alignment/>
    </xf>
    <xf numFmtId="0" fontId="251" fillId="0" borderId="0" xfId="0" applyFont="1" applyAlignment="1">
      <alignment/>
    </xf>
    <xf numFmtId="0" fontId="11" fillId="33" borderId="2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" xfId="0" applyFont="1" applyFill="1" applyBorder="1" applyAlignment="1">
      <alignment/>
    </xf>
    <xf numFmtId="0" fontId="3" fillId="34" borderId="1" xfId="0" applyFont="1" applyFill="1" applyBorder="1" applyAlignment="1">
      <alignment/>
    </xf>
    <xf numFmtId="0" fontId="246" fillId="34" borderId="1" xfId="0" applyFont="1" applyFill="1" applyBorder="1" applyAlignment="1">
      <alignment/>
    </xf>
    <xf numFmtId="0" fontId="69" fillId="34" borderId="1" xfId="0" applyFont="1" applyFill="1" applyBorder="1" applyAlignment="1">
      <alignment/>
    </xf>
    <xf numFmtId="0" fontId="200" fillId="16" borderId="12" xfId="0" applyFont="1" applyFill="1" applyBorder="1" applyAlignment="1">
      <alignment horizontal="center"/>
    </xf>
    <xf numFmtId="0" fontId="69" fillId="34" borderId="11" xfId="0" applyFont="1" applyFill="1" applyBorder="1" applyAlignment="1">
      <alignment/>
    </xf>
    <xf numFmtId="0" fontId="211" fillId="34" borderId="0" xfId="0" applyFont="1" applyFill="1" applyAlignment="1">
      <alignment/>
    </xf>
    <xf numFmtId="0" fontId="173" fillId="45" borderId="11" xfId="0" applyFont="1" applyFill="1" applyBorder="1" applyAlignment="1">
      <alignment horizontal="center" vertical="center"/>
    </xf>
    <xf numFmtId="0" fontId="173" fillId="3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43" applyFont="1" applyBorder="1" applyAlignment="1">
      <alignment horizontal="center"/>
      <protection/>
    </xf>
    <xf numFmtId="0" fontId="210" fillId="46" borderId="15" xfId="0" applyFont="1" applyFill="1" applyBorder="1" applyAlignment="1">
      <alignment horizontal="left"/>
    </xf>
    <xf numFmtId="0" fontId="252" fillId="0" borderId="0" xfId="0" applyFont="1" applyAlignment="1">
      <alignment/>
    </xf>
    <xf numFmtId="0" fontId="3" fillId="36" borderId="0" xfId="0" applyFont="1" applyFill="1" applyAlignment="1">
      <alignment/>
    </xf>
    <xf numFmtId="0" fontId="227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184" fillId="0" borderId="23" xfId="0" applyFont="1" applyBorder="1" applyAlignment="1">
      <alignment horizontal="center"/>
    </xf>
    <xf numFmtId="0" fontId="182" fillId="0" borderId="15" xfId="0" applyFont="1" applyBorder="1" applyAlignment="1">
      <alignment shrinkToFit="1"/>
    </xf>
    <xf numFmtId="0" fontId="4" fillId="0" borderId="29" xfId="0" applyFont="1" applyBorder="1" applyAlignment="1">
      <alignment/>
    </xf>
    <xf numFmtId="0" fontId="246" fillId="0" borderId="15" xfId="0" applyFont="1" applyBorder="1" applyAlignment="1">
      <alignment horizontal="center" vertical="center"/>
    </xf>
    <xf numFmtId="0" fontId="3" fillId="44" borderId="0" xfId="0" applyFont="1" applyFill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shrinkToFit="1"/>
    </xf>
    <xf numFmtId="0" fontId="184" fillId="35" borderId="28" xfId="0" applyFont="1" applyFill="1" applyBorder="1" applyAlignment="1">
      <alignment horizontal="center"/>
    </xf>
    <xf numFmtId="0" fontId="184" fillId="40" borderId="24" xfId="0" applyFont="1" applyFill="1" applyBorder="1" applyAlignment="1">
      <alignment horizontal="center"/>
    </xf>
    <xf numFmtId="0" fontId="182" fillId="35" borderId="28" xfId="0" applyFont="1" applyFill="1" applyBorder="1" applyAlignment="1">
      <alignment/>
    </xf>
    <xf numFmtId="0" fontId="202" fillId="9" borderId="28" xfId="0" applyFont="1" applyFill="1" applyBorder="1" applyAlignment="1">
      <alignment horizontal="left"/>
    </xf>
    <xf numFmtId="0" fontId="182" fillId="36" borderId="18" xfId="0" applyFont="1" applyFill="1" applyBorder="1" applyAlignment="1">
      <alignment horizontal="center" vertical="center"/>
    </xf>
    <xf numFmtId="0" fontId="3" fillId="0" borderId="33" xfId="0" applyFont="1" applyBorder="1" applyAlignment="1">
      <alignment shrinkToFit="1"/>
    </xf>
    <xf numFmtId="0" fontId="3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3" fillId="34" borderId="15" xfId="0" applyFont="1" applyFill="1" applyBorder="1" applyAlignment="1">
      <alignment horizontal="center"/>
    </xf>
    <xf numFmtId="0" fontId="184" fillId="34" borderId="15" xfId="0" applyFont="1" applyFill="1" applyBorder="1" applyAlignment="1">
      <alignment horizontal="center"/>
    </xf>
    <xf numFmtId="0" fontId="246" fillId="34" borderId="15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10" fillId="35" borderId="15" xfId="0" applyFont="1" applyFill="1" applyBorder="1" applyAlignment="1">
      <alignment/>
    </xf>
    <xf numFmtId="0" fontId="231" fillId="0" borderId="1" xfId="0" applyFont="1" applyBorder="1" applyAlignment="1">
      <alignment/>
    </xf>
    <xf numFmtId="0" fontId="253" fillId="0" borderId="1" xfId="0" applyFont="1" applyBorder="1" applyAlignment="1">
      <alignment/>
    </xf>
    <xf numFmtId="0" fontId="227" fillId="34" borderId="15" xfId="0" applyFont="1" applyFill="1" applyBorder="1" applyAlignment="1">
      <alignment/>
    </xf>
    <xf numFmtId="0" fontId="200" fillId="0" borderId="0" xfId="0" applyFont="1" applyAlignment="1">
      <alignment horizontal="center"/>
    </xf>
    <xf numFmtId="0" fontId="70" fillId="0" borderId="12" xfId="0" applyFont="1" applyBorder="1" applyAlignment="1">
      <alignment/>
    </xf>
    <xf numFmtId="0" fontId="70" fillId="0" borderId="1" xfId="0" applyFont="1" applyBorder="1" applyAlignment="1">
      <alignment horizontal="left" shrinkToFit="1"/>
    </xf>
    <xf numFmtId="0" fontId="70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200" fillId="0" borderId="0" xfId="0" applyFont="1" applyAlignment="1">
      <alignment/>
    </xf>
    <xf numFmtId="0" fontId="182" fillId="0" borderId="21" xfId="145" applyFont="1" applyBorder="1">
      <alignment/>
      <protection/>
    </xf>
    <xf numFmtId="0" fontId="182" fillId="0" borderId="21" xfId="0" applyFont="1" applyBorder="1" applyAlignment="1">
      <alignment horizontal="center"/>
    </xf>
    <xf numFmtId="0" fontId="208" fillId="34" borderId="11" xfId="0" applyFont="1" applyFill="1" applyBorder="1" applyAlignment="1">
      <alignment horizontal="center" vertical="center"/>
    </xf>
    <xf numFmtId="0" fontId="208" fillId="34" borderId="1" xfId="0" applyFont="1" applyFill="1" applyBorder="1" applyAlignment="1">
      <alignment horizontal="center" vertical="center"/>
    </xf>
    <xf numFmtId="0" fontId="208" fillId="34" borderId="12" xfId="0" applyFont="1" applyFill="1" applyBorder="1" applyAlignment="1">
      <alignment horizontal="center" vertical="center"/>
    </xf>
    <xf numFmtId="0" fontId="254" fillId="0" borderId="0" xfId="0" applyFont="1" applyAlignment="1">
      <alignment/>
    </xf>
    <xf numFmtId="3" fontId="254" fillId="0" borderId="0" xfId="0" applyNumberFormat="1" applyFont="1" applyAlignment="1">
      <alignment horizontal="center"/>
    </xf>
    <xf numFmtId="0" fontId="254" fillId="0" borderId="0" xfId="0" applyFont="1" applyAlignment="1">
      <alignment horizontal="center"/>
    </xf>
    <xf numFmtId="0" fontId="201" fillId="34" borderId="35" xfId="145" applyFont="1" applyFill="1" applyBorder="1" applyAlignment="1">
      <alignment horizontal="center"/>
      <protection/>
    </xf>
    <xf numFmtId="0" fontId="201" fillId="34" borderId="36" xfId="145" applyFont="1" applyFill="1" applyBorder="1" applyAlignment="1">
      <alignment horizontal="center"/>
      <protection/>
    </xf>
    <xf numFmtId="0" fontId="201" fillId="34" borderId="37" xfId="145" applyFont="1" applyFill="1" applyBorder="1" applyAlignment="1">
      <alignment horizontal="center"/>
      <protection/>
    </xf>
    <xf numFmtId="0" fontId="5" fillId="34" borderId="19" xfId="145" applyFont="1" applyFill="1" applyBorder="1" applyAlignment="1">
      <alignment horizontal="center" vertical="center"/>
      <protection/>
    </xf>
    <xf numFmtId="0" fontId="5" fillId="34" borderId="21" xfId="145" applyFont="1" applyFill="1" applyBorder="1" applyAlignment="1">
      <alignment horizontal="center" vertical="center"/>
      <protection/>
    </xf>
    <xf numFmtId="0" fontId="5" fillId="47" borderId="25" xfId="145" applyFont="1" applyFill="1" applyBorder="1" applyAlignment="1">
      <alignment horizontal="center" vertical="center"/>
      <protection/>
    </xf>
    <xf numFmtId="0" fontId="5" fillId="47" borderId="20" xfId="145" applyFont="1" applyFill="1" applyBorder="1" applyAlignment="1">
      <alignment horizontal="center" vertical="center"/>
      <protection/>
    </xf>
    <xf numFmtId="0" fontId="5" fillId="47" borderId="26" xfId="145" applyFont="1" applyFill="1" applyBorder="1" applyAlignment="1">
      <alignment horizontal="center" vertical="center"/>
      <protection/>
    </xf>
    <xf numFmtId="0" fontId="5" fillId="47" borderId="16" xfId="145" applyFont="1" applyFill="1" applyBorder="1" applyAlignment="1">
      <alignment horizontal="center" vertical="center"/>
      <protection/>
    </xf>
    <xf numFmtId="0" fontId="5" fillId="47" borderId="17" xfId="145" applyFont="1" applyFill="1" applyBorder="1" applyAlignment="1">
      <alignment horizontal="center" vertical="center"/>
      <protection/>
    </xf>
    <xf numFmtId="0" fontId="5" fillId="47" borderId="18" xfId="145" applyFont="1" applyFill="1" applyBorder="1" applyAlignment="1">
      <alignment horizontal="center" vertical="center"/>
      <protection/>
    </xf>
    <xf numFmtId="0" fontId="255" fillId="9" borderId="25" xfId="145" applyFont="1" applyFill="1" applyBorder="1" applyAlignment="1">
      <alignment horizontal="center" vertical="center"/>
      <protection/>
    </xf>
    <xf numFmtId="0" fontId="255" fillId="9" borderId="20" xfId="145" applyFont="1" applyFill="1" applyBorder="1" applyAlignment="1">
      <alignment horizontal="center" vertical="center"/>
      <protection/>
    </xf>
    <xf numFmtId="0" fontId="255" fillId="9" borderId="26" xfId="145" applyFont="1" applyFill="1" applyBorder="1" applyAlignment="1">
      <alignment horizontal="center" vertical="center"/>
      <protection/>
    </xf>
    <xf numFmtId="0" fontId="255" fillId="9" borderId="16" xfId="145" applyFont="1" applyFill="1" applyBorder="1" applyAlignment="1">
      <alignment horizontal="center" vertical="center"/>
      <protection/>
    </xf>
    <xf numFmtId="0" fontId="255" fillId="9" borderId="17" xfId="145" applyFont="1" applyFill="1" applyBorder="1" applyAlignment="1">
      <alignment horizontal="center" vertical="center"/>
      <protection/>
    </xf>
    <xf numFmtId="0" fontId="255" fillId="9" borderId="0" xfId="145" applyFont="1" applyFill="1" applyBorder="1" applyAlignment="1">
      <alignment horizontal="center" vertical="center"/>
      <protection/>
    </xf>
    <xf numFmtId="0" fontId="255" fillId="9" borderId="18" xfId="145" applyFont="1" applyFill="1" applyBorder="1" applyAlignment="1">
      <alignment horizontal="center" vertical="center"/>
      <protection/>
    </xf>
    <xf numFmtId="0" fontId="5" fillId="47" borderId="19" xfId="145" applyFont="1" applyFill="1" applyBorder="1" applyAlignment="1">
      <alignment horizontal="center" vertical="center"/>
      <protection/>
    </xf>
    <xf numFmtId="0" fontId="5" fillId="47" borderId="21" xfId="145" applyFont="1" applyFill="1" applyBorder="1" applyAlignment="1">
      <alignment horizontal="center" vertical="center"/>
      <protection/>
    </xf>
    <xf numFmtId="0" fontId="68" fillId="34" borderId="19" xfId="145" applyFont="1" applyFill="1" applyBorder="1" applyAlignment="1">
      <alignment horizontal="center" wrapText="1"/>
      <protection/>
    </xf>
    <xf numFmtId="0" fontId="68" fillId="34" borderId="21" xfId="145" applyFont="1" applyFill="1" applyBorder="1" applyAlignment="1">
      <alignment horizontal="center" wrapText="1"/>
      <protection/>
    </xf>
    <xf numFmtId="0" fontId="242" fillId="0" borderId="19" xfId="145" applyFont="1" applyFill="1" applyBorder="1" applyAlignment="1">
      <alignment horizontal="center" wrapText="1"/>
      <protection/>
    </xf>
    <xf numFmtId="0" fontId="242" fillId="0" borderId="21" xfId="145" applyFont="1" applyFill="1" applyBorder="1" applyAlignment="1">
      <alignment horizontal="center" wrapText="1"/>
      <protection/>
    </xf>
    <xf numFmtId="0" fontId="191" fillId="34" borderId="29" xfId="0" applyFont="1" applyFill="1" applyBorder="1" applyAlignment="1">
      <alignment horizontal="left"/>
    </xf>
    <xf numFmtId="0" fontId="191" fillId="34" borderId="28" xfId="0" applyFont="1" applyFill="1" applyBorder="1" applyAlignment="1">
      <alignment horizontal="left"/>
    </xf>
    <xf numFmtId="3" fontId="227" fillId="34" borderId="29" xfId="0" applyNumberFormat="1" applyFont="1" applyFill="1" applyBorder="1" applyAlignment="1">
      <alignment horizontal="left"/>
    </xf>
    <xf numFmtId="0" fontId="227" fillId="34" borderId="28" xfId="0" applyFont="1" applyFill="1" applyBorder="1" applyAlignment="1">
      <alignment horizontal="left"/>
    </xf>
    <xf numFmtId="0" fontId="4" fillId="47" borderId="19" xfId="145" applyFont="1" applyFill="1" applyBorder="1" applyAlignment="1">
      <alignment horizontal="center" vertical="center"/>
      <protection/>
    </xf>
    <xf numFmtId="0" fontId="4" fillId="47" borderId="21" xfId="145" applyFont="1" applyFill="1" applyBorder="1" applyAlignment="1">
      <alignment horizontal="center" vertical="center"/>
      <protection/>
    </xf>
    <xf numFmtId="0" fontId="256" fillId="34" borderId="19" xfId="145" applyFont="1" applyFill="1" applyBorder="1" applyAlignment="1">
      <alignment horizontal="center" vertical="center"/>
      <protection/>
    </xf>
    <xf numFmtId="0" fontId="256" fillId="34" borderId="21" xfId="145" applyFont="1" applyFill="1" applyBorder="1" applyAlignment="1">
      <alignment horizontal="center" vertical="center"/>
      <protection/>
    </xf>
    <xf numFmtId="0" fontId="68" fillId="34" borderId="19" xfId="145" applyFont="1" applyFill="1" applyBorder="1" applyAlignment="1">
      <alignment horizontal="center" vertical="center"/>
      <protection/>
    </xf>
    <xf numFmtId="0" fontId="68" fillId="34" borderId="21" xfId="145" applyFont="1" applyFill="1" applyBorder="1" applyAlignment="1">
      <alignment horizontal="center" vertical="center"/>
      <protection/>
    </xf>
    <xf numFmtId="0" fontId="68" fillId="34" borderId="25" xfId="145" applyFont="1" applyFill="1" applyBorder="1" applyAlignment="1">
      <alignment horizontal="center" vertical="center"/>
      <protection/>
    </xf>
    <xf numFmtId="0" fontId="68" fillId="34" borderId="16" xfId="145" applyFont="1" applyFill="1" applyBorder="1" applyAlignment="1">
      <alignment horizontal="center" vertical="center"/>
      <protection/>
    </xf>
    <xf numFmtId="0" fontId="5" fillId="34" borderId="26" xfId="145" applyFont="1" applyFill="1" applyBorder="1" applyAlignment="1">
      <alignment horizontal="center" vertical="center"/>
      <protection/>
    </xf>
    <xf numFmtId="0" fontId="5" fillId="34" borderId="18" xfId="145" applyFont="1" applyFill="1" applyBorder="1" applyAlignment="1">
      <alignment horizontal="center" vertical="center"/>
      <protection/>
    </xf>
    <xf numFmtId="0" fontId="200" fillId="45" borderId="0" xfId="0" applyFont="1" applyFill="1" applyAlignment="1">
      <alignment horizontal="center"/>
    </xf>
    <xf numFmtId="0" fontId="192" fillId="17" borderId="0" xfId="0" applyFont="1" applyFill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196" fillId="40" borderId="29" xfId="0" applyFont="1" applyFill="1" applyBorder="1" applyAlignment="1">
      <alignment horizontal="center"/>
    </xf>
    <xf numFmtId="0" fontId="196" fillId="40" borderId="28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232" fillId="9" borderId="29" xfId="0" applyFont="1" applyFill="1" applyBorder="1" applyAlignment="1">
      <alignment horizontal="center"/>
    </xf>
    <xf numFmtId="0" fontId="232" fillId="9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0" fillId="38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00" fillId="0" borderId="15" xfId="0" applyFont="1" applyBorder="1" applyAlignment="1">
      <alignment horizontal="center"/>
    </xf>
    <xf numFmtId="0" fontId="255" fillId="48" borderId="0" xfId="0" applyFont="1" applyFill="1" applyAlignment="1">
      <alignment horizontal="center"/>
    </xf>
    <xf numFmtId="0" fontId="6" fillId="38" borderId="19" xfId="0" applyFont="1" applyFill="1" applyBorder="1" applyAlignment="1">
      <alignment horizontal="center" vertical="center"/>
    </xf>
    <xf numFmtId="0" fontId="6" fillId="38" borderId="23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2" fillId="38" borderId="24" xfId="0" applyFont="1" applyFill="1" applyBorder="1" applyAlignment="1">
      <alignment horizontal="center"/>
    </xf>
    <xf numFmtId="0" fontId="200" fillId="39" borderId="29" xfId="0" applyFont="1" applyFill="1" applyBorder="1" applyAlignment="1">
      <alignment horizontal="center"/>
    </xf>
    <xf numFmtId="0" fontId="200" fillId="39" borderId="28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56" fillId="17" borderId="0" xfId="0" applyFont="1" applyFill="1" applyAlignment="1">
      <alignment horizontal="center" vertical="center"/>
    </xf>
    <xf numFmtId="0" fontId="229" fillId="17" borderId="22" xfId="0" applyFont="1" applyFill="1" applyBorder="1" applyAlignment="1">
      <alignment horizontal="center"/>
    </xf>
    <xf numFmtId="0" fontId="229" fillId="17" borderId="0" xfId="0" applyFont="1" applyFill="1" applyBorder="1" applyAlignment="1">
      <alignment horizontal="center"/>
    </xf>
    <xf numFmtId="0" fontId="229" fillId="17" borderId="27" xfId="0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9" fillId="49" borderId="15" xfId="0" applyFont="1" applyFill="1" applyBorder="1" applyAlignment="1">
      <alignment horizontal="center"/>
    </xf>
    <xf numFmtId="0" fontId="9" fillId="44" borderId="15" xfId="0" applyFont="1" applyFill="1" applyBorder="1" applyAlignment="1">
      <alignment horizontal="center"/>
    </xf>
    <xf numFmtId="0" fontId="9" fillId="15" borderId="15" xfId="0" applyFont="1" applyFill="1" applyBorder="1" applyAlignment="1">
      <alignment horizontal="center"/>
    </xf>
    <xf numFmtId="0" fontId="9" fillId="50" borderId="15" xfId="0" applyFont="1" applyFill="1" applyBorder="1" applyAlignment="1">
      <alignment horizontal="center"/>
    </xf>
    <xf numFmtId="0" fontId="9" fillId="51" borderId="15" xfId="0" applyFont="1" applyFill="1" applyBorder="1" applyAlignment="1">
      <alignment horizontal="center"/>
    </xf>
    <xf numFmtId="0" fontId="56" fillId="19" borderId="0" xfId="0" applyFont="1" applyFill="1" applyAlignment="1">
      <alignment horizontal="center"/>
    </xf>
    <xf numFmtId="0" fontId="2" fillId="16" borderId="24" xfId="0" applyFont="1" applyFill="1" applyBorder="1" applyAlignment="1">
      <alignment horizontal="center"/>
    </xf>
    <xf numFmtId="0" fontId="58" fillId="16" borderId="19" xfId="0" applyFont="1" applyFill="1" applyBorder="1" applyAlignment="1">
      <alignment horizontal="center" vertical="center"/>
    </xf>
    <xf numFmtId="0" fontId="58" fillId="16" borderId="21" xfId="0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60" fillId="45" borderId="29" xfId="0" applyFont="1" applyFill="1" applyBorder="1" applyAlignment="1">
      <alignment horizontal="center" vertical="center"/>
    </xf>
    <xf numFmtId="0" fontId="60" fillId="45" borderId="24" xfId="0" applyFont="1" applyFill="1" applyBorder="1" applyAlignment="1">
      <alignment horizontal="center" vertical="center"/>
    </xf>
    <xf numFmtId="0" fontId="60" fillId="45" borderId="28" xfId="0" applyFont="1" applyFill="1" applyBorder="1" applyAlignment="1">
      <alignment horizontal="center" vertical="center"/>
    </xf>
    <xf numFmtId="0" fontId="197" fillId="11" borderId="29" xfId="0" applyFont="1" applyFill="1" applyBorder="1" applyAlignment="1">
      <alignment horizontal="center" vertical="center"/>
    </xf>
    <xf numFmtId="0" fontId="197" fillId="11" borderId="24" xfId="0" applyFont="1" applyFill="1" applyBorder="1" applyAlignment="1">
      <alignment horizontal="center" vertical="center"/>
    </xf>
    <xf numFmtId="0" fontId="197" fillId="11" borderId="2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00" fillId="16" borderId="12" xfId="0" applyFont="1" applyFill="1" applyBorder="1" applyAlignment="1">
      <alignment horizontal="center"/>
    </xf>
    <xf numFmtId="0" fontId="257" fillId="36" borderId="29" xfId="0" applyFont="1" applyFill="1" applyBorder="1" applyAlignment="1">
      <alignment horizontal="center" vertical="center"/>
    </xf>
    <xf numFmtId="0" fontId="257" fillId="36" borderId="24" xfId="0" applyFont="1" applyFill="1" applyBorder="1" applyAlignment="1">
      <alignment horizontal="center" vertical="center"/>
    </xf>
    <xf numFmtId="0" fontId="257" fillId="36" borderId="28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196" fillId="0" borderId="29" xfId="0" applyFont="1" applyBorder="1" applyAlignment="1">
      <alignment horizontal="center"/>
    </xf>
    <xf numFmtId="0" fontId="196" fillId="0" borderId="24" xfId="0" applyFont="1" applyBorder="1" applyAlignment="1">
      <alignment horizontal="center"/>
    </xf>
    <xf numFmtId="0" fontId="196" fillId="0" borderId="28" xfId="0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10" fillId="41" borderId="29" xfId="0" applyFont="1" applyFill="1" applyBorder="1" applyAlignment="1">
      <alignment horizontal="center"/>
    </xf>
    <xf numFmtId="0" fontId="210" fillId="41" borderId="24" xfId="0" applyFont="1" applyFill="1" applyBorder="1" applyAlignment="1">
      <alignment horizontal="center"/>
    </xf>
    <xf numFmtId="0" fontId="210" fillId="41" borderId="28" xfId="0" applyFont="1" applyFill="1" applyBorder="1" applyAlignment="1">
      <alignment horizontal="center"/>
    </xf>
    <xf numFmtId="0" fontId="232" fillId="36" borderId="25" xfId="0" applyFont="1" applyFill="1" applyBorder="1" applyAlignment="1">
      <alignment horizontal="center"/>
    </xf>
    <xf numFmtId="0" fontId="232" fillId="36" borderId="20" xfId="0" applyFont="1" applyFill="1" applyBorder="1" applyAlignment="1">
      <alignment horizontal="center"/>
    </xf>
    <xf numFmtId="0" fontId="232" fillId="36" borderId="26" xfId="0" applyFont="1" applyFill="1" applyBorder="1" applyAlignment="1">
      <alignment horizontal="center"/>
    </xf>
    <xf numFmtId="0" fontId="173" fillId="45" borderId="29" xfId="0" applyFont="1" applyFill="1" applyBorder="1" applyAlignment="1">
      <alignment horizontal="center" vertical="center"/>
    </xf>
    <xf numFmtId="0" fontId="173" fillId="45" borderId="24" xfId="0" applyFont="1" applyFill="1" applyBorder="1" applyAlignment="1">
      <alignment horizontal="center" vertical="center"/>
    </xf>
    <xf numFmtId="0" fontId="173" fillId="45" borderId="2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54" fillId="36" borderId="0" xfId="0" applyFont="1" applyFill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08" fillId="15" borderId="29" xfId="0" applyFont="1" applyFill="1" applyBorder="1" applyAlignment="1">
      <alignment horizontal="center" vertical="center"/>
    </xf>
    <xf numFmtId="0" fontId="208" fillId="15" borderId="24" xfId="0" applyFont="1" applyFill="1" applyBorder="1" applyAlignment="1">
      <alignment horizontal="center" vertical="center"/>
    </xf>
    <xf numFmtId="0" fontId="208" fillId="15" borderId="28" xfId="0" applyFont="1" applyFill="1" applyBorder="1" applyAlignment="1">
      <alignment horizontal="center" vertical="center"/>
    </xf>
    <xf numFmtId="0" fontId="227" fillId="16" borderId="38" xfId="0" applyFont="1" applyFill="1" applyBorder="1" applyAlignment="1">
      <alignment horizontal="center" vertical="center"/>
    </xf>
    <xf numFmtId="0" fontId="227" fillId="16" borderId="36" xfId="0" applyFont="1" applyFill="1" applyBorder="1" applyAlignment="1">
      <alignment horizontal="center" vertical="center"/>
    </xf>
    <xf numFmtId="0" fontId="227" fillId="16" borderId="3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 vertical="center"/>
    </xf>
    <xf numFmtId="0" fontId="66" fillId="44" borderId="0" xfId="0" applyFont="1" applyFill="1" applyAlignment="1">
      <alignment horizontal="center"/>
    </xf>
    <xf numFmtId="0" fontId="208" fillId="45" borderId="29" xfId="0" applyFont="1" applyFill="1" applyBorder="1" applyAlignment="1">
      <alignment horizontal="center" vertical="center"/>
    </xf>
    <xf numFmtId="0" fontId="208" fillId="45" borderId="24" xfId="0" applyFont="1" applyFill="1" applyBorder="1" applyAlignment="1">
      <alignment horizontal="center" vertical="center"/>
    </xf>
    <xf numFmtId="0" fontId="208" fillId="45" borderId="28" xfId="0" applyFont="1" applyFill="1" applyBorder="1" applyAlignment="1">
      <alignment horizontal="center" vertical="center"/>
    </xf>
    <xf numFmtId="0" fontId="232" fillId="36" borderId="29" xfId="0" applyFont="1" applyFill="1" applyBorder="1" applyAlignment="1">
      <alignment horizontal="center"/>
    </xf>
    <xf numFmtId="0" fontId="232" fillId="36" borderId="24" xfId="0" applyFont="1" applyFill="1" applyBorder="1" applyAlignment="1">
      <alignment horizontal="center"/>
    </xf>
    <xf numFmtId="0" fontId="232" fillId="36" borderId="28" xfId="0" applyFont="1" applyFill="1" applyBorder="1" applyAlignment="1">
      <alignment horizontal="center"/>
    </xf>
    <xf numFmtId="0" fontId="210" fillId="50" borderId="29" xfId="0" applyFont="1" applyFill="1" applyBorder="1" applyAlignment="1">
      <alignment horizontal="center"/>
    </xf>
    <xf numFmtId="0" fontId="210" fillId="50" borderId="24" xfId="0" applyFont="1" applyFill="1" applyBorder="1" applyAlignment="1">
      <alignment horizontal="center"/>
    </xf>
    <xf numFmtId="0" fontId="210" fillId="50" borderId="28" xfId="0" applyFont="1" applyFill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58" fillId="34" borderId="0" xfId="0" applyFont="1" applyFill="1" applyAlignment="1">
      <alignment horizontal="left"/>
    </xf>
    <xf numFmtId="0" fontId="203" fillId="34" borderId="0" xfId="0" applyFont="1" applyFill="1" applyAlignment="1">
      <alignment horizontal="left"/>
    </xf>
    <xf numFmtId="0" fontId="258" fillId="19" borderId="0" xfId="0" applyFont="1" applyFill="1" applyAlignment="1">
      <alignment horizontal="left"/>
    </xf>
    <xf numFmtId="0" fontId="203" fillId="19" borderId="0" xfId="0" applyFont="1" applyFill="1" applyAlignment="1">
      <alignment horizontal="left"/>
    </xf>
    <xf numFmtId="0" fontId="31" fillId="0" borderId="19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 shrinkToFit="1"/>
    </xf>
    <xf numFmtId="49" fontId="32" fillId="0" borderId="21" xfId="0" applyNumberFormat="1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01" fillId="0" borderId="1" xfId="145" applyFont="1" applyBorder="1" applyAlignment="1">
      <alignment horizontal="left"/>
      <protection/>
    </xf>
  </cellXfs>
  <cellStyles count="1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2 2" xfId="36"/>
    <cellStyle name="Currency" xfId="37"/>
    <cellStyle name="Currency [0]" xfId="38"/>
    <cellStyle name="Hyperlink" xfId="39"/>
    <cellStyle name="Normal 13" xfId="40"/>
    <cellStyle name="Normal 13 2" xfId="41"/>
    <cellStyle name="Normal 2 2" xfId="42"/>
    <cellStyle name="Normal 2 2 2" xfId="43"/>
    <cellStyle name="Normal 2 3" xfId="44"/>
    <cellStyle name="Normal 2 3 2" xfId="45"/>
    <cellStyle name="Normal 2 4" xfId="46"/>
    <cellStyle name="Normal 2 4 2" xfId="47"/>
    <cellStyle name="Normal 2 5" xfId="48"/>
    <cellStyle name="Normal 2 5 2" xfId="49"/>
    <cellStyle name="Normal 2 6" xfId="50"/>
    <cellStyle name="Normal 2 6 2" xfId="51"/>
    <cellStyle name="Normal 2 7" xfId="52"/>
    <cellStyle name="Normal 2 7 2" xfId="53"/>
    <cellStyle name="Normal 2 8" xfId="54"/>
    <cellStyle name="Normal 2 8 2" xfId="55"/>
    <cellStyle name="Normal 3" xfId="56"/>
    <cellStyle name="Normal 3 2" xfId="57"/>
    <cellStyle name="Normal 4" xfId="58"/>
    <cellStyle name="Normal 4 2" xfId="59"/>
    <cellStyle name="Normal 5" xfId="60"/>
    <cellStyle name="Normal 5 2" xfId="61"/>
    <cellStyle name="Normal 6" xfId="62"/>
    <cellStyle name="Normal 6 2" xfId="63"/>
    <cellStyle name="Normal 7 2" xfId="64"/>
    <cellStyle name="Normal_sch54" xfId="65"/>
    <cellStyle name="Percent" xfId="66"/>
    <cellStyle name="Style 1" xfId="67"/>
    <cellStyle name="การคำนวณ" xfId="68"/>
    <cellStyle name="ข้อความเตือน" xfId="69"/>
    <cellStyle name="ข้อความอธิบาย" xfId="70"/>
    <cellStyle name="เครื่องหมายจุลภาค 2" xfId="71"/>
    <cellStyle name="ชื่อเรื่อง" xfId="72"/>
    <cellStyle name="เซลล์ตรวจสอบ" xfId="73"/>
    <cellStyle name="เซลล์ที่มีการเชื่อมโยง" xfId="74"/>
    <cellStyle name="ดี" xfId="75"/>
    <cellStyle name="ปกติ 13" xfId="76"/>
    <cellStyle name="ปกติ 2 10" xfId="77"/>
    <cellStyle name="ปกติ 2 11" xfId="78"/>
    <cellStyle name="ปกติ 2 12" xfId="79"/>
    <cellStyle name="ปกติ 2 13" xfId="80"/>
    <cellStyle name="ปกติ 2 14" xfId="81"/>
    <cellStyle name="ปกติ 2 15" xfId="82"/>
    <cellStyle name="ปกติ 2 16" xfId="83"/>
    <cellStyle name="ปกติ 2 17" xfId="84"/>
    <cellStyle name="ปกติ 2 18" xfId="85"/>
    <cellStyle name="ปกติ 2 19" xfId="86"/>
    <cellStyle name="ปกติ 2 2" xfId="87"/>
    <cellStyle name="ปกติ 2 20" xfId="88"/>
    <cellStyle name="ปกติ 2 21" xfId="89"/>
    <cellStyle name="ปกติ 2 22" xfId="90"/>
    <cellStyle name="ปกติ 2 23" xfId="91"/>
    <cellStyle name="ปกติ 2 24" xfId="92"/>
    <cellStyle name="ปกติ 2 25" xfId="93"/>
    <cellStyle name="ปกติ 2 26" xfId="94"/>
    <cellStyle name="ปกติ 2 27" xfId="95"/>
    <cellStyle name="ปกติ 2 28" xfId="96"/>
    <cellStyle name="ปกติ 2 29" xfId="97"/>
    <cellStyle name="ปกติ 2 3" xfId="98"/>
    <cellStyle name="ปกติ 2 30" xfId="99"/>
    <cellStyle name="ปกติ 2 31" xfId="100"/>
    <cellStyle name="ปกติ 2 32" xfId="101"/>
    <cellStyle name="ปกติ 2 33" xfId="102"/>
    <cellStyle name="ปกติ 2 34" xfId="103"/>
    <cellStyle name="ปกติ 2 35" xfId="104"/>
    <cellStyle name="ปกติ 2 36" xfId="105"/>
    <cellStyle name="ปกติ 2 37" xfId="106"/>
    <cellStyle name="ปกติ 2 38" xfId="107"/>
    <cellStyle name="ปกติ 2 39" xfId="108"/>
    <cellStyle name="ปกติ 2 4" xfId="109"/>
    <cellStyle name="ปกติ 2 40" xfId="110"/>
    <cellStyle name="ปกติ 2 41" xfId="111"/>
    <cellStyle name="ปกติ 2 42" xfId="112"/>
    <cellStyle name="ปกติ 2 43" xfId="113"/>
    <cellStyle name="ปกติ 2 44" xfId="114"/>
    <cellStyle name="ปกติ 2 45" xfId="115"/>
    <cellStyle name="ปกติ 2 46" xfId="116"/>
    <cellStyle name="ปกติ 2 47" xfId="117"/>
    <cellStyle name="ปกติ 2 48" xfId="118"/>
    <cellStyle name="ปกติ 2 49" xfId="119"/>
    <cellStyle name="ปกติ 2 5" xfId="120"/>
    <cellStyle name="ปกติ 2 50" xfId="121"/>
    <cellStyle name="ปกติ 2 51" xfId="122"/>
    <cellStyle name="ปกติ 2 52" xfId="123"/>
    <cellStyle name="ปกติ 2 53" xfId="124"/>
    <cellStyle name="ปกติ 2 54" xfId="125"/>
    <cellStyle name="ปกติ 2 55" xfId="126"/>
    <cellStyle name="ปกติ 2 56" xfId="127"/>
    <cellStyle name="ปกติ 2 57" xfId="128"/>
    <cellStyle name="ปกติ 2 58" xfId="129"/>
    <cellStyle name="ปกติ 2 59" xfId="130"/>
    <cellStyle name="ปกติ 2 6" xfId="131"/>
    <cellStyle name="ปกติ 2 7" xfId="132"/>
    <cellStyle name="ปกติ 2 8" xfId="133"/>
    <cellStyle name="ปกติ 2 9" xfId="134"/>
    <cellStyle name="ปกติ 44" xfId="135"/>
    <cellStyle name="ปกติ 45" xfId="136"/>
    <cellStyle name="ปกติ 46" xfId="137"/>
    <cellStyle name="ปกติ 50" xfId="138"/>
    <cellStyle name="ปกติ 51" xfId="139"/>
    <cellStyle name="ปกติ 52" xfId="140"/>
    <cellStyle name="ปกติ 53" xfId="141"/>
    <cellStyle name="ปกติ 54" xfId="142"/>
    <cellStyle name="ปกติ 56" xfId="143"/>
    <cellStyle name="ปกติ 58" xfId="144"/>
    <cellStyle name="ปกติ_Sheet1" xfId="145"/>
    <cellStyle name="ปกติ_Sheet1 47" xfId="146"/>
    <cellStyle name="ปกติ_Sheet1 49" xfId="147"/>
    <cellStyle name="ปกติ_Sheet1 55" xfId="148"/>
    <cellStyle name="ปกติ_Sheet1 57" xfId="149"/>
    <cellStyle name="ปกติ_Sheet1 59" xfId="150"/>
    <cellStyle name="ป้อนค่า" xfId="151"/>
    <cellStyle name="ปานกลาง" xfId="152"/>
    <cellStyle name="ผลรวม" xfId="153"/>
    <cellStyle name="แย่" xfId="154"/>
    <cellStyle name="ส่วนที่ถูกเน้น1" xfId="155"/>
    <cellStyle name="ส่วนที่ถูกเน้น2" xfId="156"/>
    <cellStyle name="ส่วนที่ถูกเน้น3" xfId="157"/>
    <cellStyle name="ส่วนที่ถูกเน้น4" xfId="158"/>
    <cellStyle name="ส่วนที่ถูกเน้น5" xfId="159"/>
    <cellStyle name="ส่วนที่ถูกเน้น6" xfId="160"/>
    <cellStyle name="แสดงผล" xfId="161"/>
    <cellStyle name="หมายเหตุ" xfId="162"/>
    <cellStyle name="หัวเรื่อง 1" xfId="163"/>
    <cellStyle name="หัวเรื่อง 2" xfId="164"/>
    <cellStyle name="หัวเรื่อง 3" xfId="165"/>
    <cellStyle name="หัวเรื่อง 4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3.28125" style="438" customWidth="1"/>
    <col min="2" max="5" width="9.140625" style="438" customWidth="1"/>
    <col min="6" max="6" width="12.421875" style="438" customWidth="1"/>
    <col min="7" max="9" width="9.140625" style="438" customWidth="1"/>
    <col min="10" max="10" width="11.8515625" style="438" bestFit="1" customWidth="1"/>
    <col min="11" max="11" width="10.421875" style="438" customWidth="1"/>
    <col min="12" max="12" width="7.421875" style="438" customWidth="1"/>
    <col min="13" max="13" width="6.7109375" style="438" customWidth="1"/>
    <col min="14" max="14" width="8.7109375" style="438" customWidth="1"/>
    <col min="15" max="15" width="6.140625" style="438" customWidth="1"/>
    <col min="16" max="16" width="3.57421875" style="438" customWidth="1"/>
    <col min="17" max="16384" width="9.140625" style="438" customWidth="1"/>
  </cols>
  <sheetData>
    <row r="1" spans="1:16" ht="27.75">
      <c r="A1" s="439"/>
      <c r="B1" s="439"/>
      <c r="C1" s="439"/>
      <c r="D1" s="439" t="s">
        <v>1439</v>
      </c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27.75">
      <c r="A2" s="439"/>
      <c r="B2" s="439"/>
      <c r="C2" s="439" t="s">
        <v>1245</v>
      </c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ht="27.75">
      <c r="A3" s="440">
        <v>1</v>
      </c>
      <c r="B3" s="440" t="s">
        <v>1217</v>
      </c>
      <c r="C3" s="440"/>
      <c r="D3" s="440"/>
      <c r="E3" s="440">
        <f>SUM(E4:E7)</f>
        <v>147</v>
      </c>
      <c r="F3" s="440" t="s">
        <v>21</v>
      </c>
      <c r="G3" s="440" t="s">
        <v>1243</v>
      </c>
      <c r="H3" s="440"/>
      <c r="I3" s="440"/>
      <c r="J3" s="444">
        <f>'นร. 4 อำเภอ'!$P$23</f>
        <v>21912</v>
      </c>
      <c r="K3" s="445" t="s">
        <v>1226</v>
      </c>
      <c r="L3" s="441"/>
      <c r="M3" s="441"/>
      <c r="N3" s="441"/>
      <c r="O3" s="441"/>
      <c r="P3" s="441"/>
    </row>
    <row r="4" spans="1:16" ht="27.75">
      <c r="A4" s="441"/>
      <c r="B4" s="449" t="s">
        <v>1249</v>
      </c>
      <c r="C4" s="449"/>
      <c r="D4" s="449"/>
      <c r="E4" s="449">
        <f>บ้านโป่ง!$A$55</f>
        <v>47</v>
      </c>
      <c r="F4" s="449" t="s">
        <v>21</v>
      </c>
      <c r="G4" s="455" t="s">
        <v>1249</v>
      </c>
      <c r="H4" s="455"/>
      <c r="I4" s="455"/>
      <c r="J4" s="456">
        <f>บ้านโป่ง!$AD$56</f>
        <v>6721</v>
      </c>
      <c r="K4" s="457" t="s">
        <v>1226</v>
      </c>
      <c r="L4" s="441"/>
      <c r="M4" s="441"/>
      <c r="N4" s="441"/>
      <c r="O4" s="441"/>
      <c r="P4" s="441"/>
    </row>
    <row r="5" spans="1:16" ht="27.75">
      <c r="A5" s="441"/>
      <c r="B5" s="449" t="s">
        <v>1228</v>
      </c>
      <c r="C5" s="449"/>
      <c r="D5" s="449"/>
      <c r="E5" s="449">
        <f>โพธาราม!$A$58</f>
        <v>51</v>
      </c>
      <c r="F5" s="449" t="s">
        <v>21</v>
      </c>
      <c r="G5" s="455" t="s">
        <v>1228</v>
      </c>
      <c r="H5" s="455"/>
      <c r="I5" s="455"/>
      <c r="J5" s="456">
        <f>โพธาราม!$AD$59</f>
        <v>7404</v>
      </c>
      <c r="K5" s="457" t="s">
        <v>1226</v>
      </c>
      <c r="L5" s="441"/>
      <c r="M5" s="441"/>
      <c r="N5" s="441"/>
      <c r="O5" s="441"/>
      <c r="P5" s="441"/>
    </row>
    <row r="6" spans="1:16" ht="27.75">
      <c r="A6" s="441"/>
      <c r="B6" s="449" t="s">
        <v>1227</v>
      </c>
      <c r="C6" s="449"/>
      <c r="D6" s="449"/>
      <c r="E6" s="449">
        <f>ดำเนินฯ!$A$32</f>
        <v>25</v>
      </c>
      <c r="F6" s="449" t="s">
        <v>21</v>
      </c>
      <c r="G6" s="455" t="s">
        <v>1227</v>
      </c>
      <c r="H6" s="455"/>
      <c r="I6" s="455"/>
      <c r="J6" s="456">
        <f>ดำเนินฯ!$AD$33</f>
        <v>5123</v>
      </c>
      <c r="K6" s="457" t="s">
        <v>1226</v>
      </c>
      <c r="L6" s="441"/>
      <c r="M6" s="441"/>
      <c r="N6" s="441"/>
      <c r="O6" s="441"/>
      <c r="P6" s="441"/>
    </row>
    <row r="7" spans="1:16" ht="27.75">
      <c r="A7" s="441"/>
      <c r="B7" s="449" t="s">
        <v>1229</v>
      </c>
      <c r="C7" s="449"/>
      <c r="D7" s="449"/>
      <c r="E7" s="449">
        <f>บางแพ!$A$32</f>
        <v>24</v>
      </c>
      <c r="F7" s="449" t="s">
        <v>21</v>
      </c>
      <c r="G7" s="455" t="s">
        <v>1229</v>
      </c>
      <c r="H7" s="455"/>
      <c r="I7" s="455"/>
      <c r="J7" s="456">
        <f>บางแพ!$AD$33</f>
        <v>2664</v>
      </c>
      <c r="K7" s="457" t="s">
        <v>1226</v>
      </c>
      <c r="L7" s="441"/>
      <c r="M7" s="495"/>
      <c r="N7" s="441"/>
      <c r="O7" s="441"/>
      <c r="P7" s="441"/>
    </row>
    <row r="8" spans="1:16" s="447" customFormat="1" ht="27.75">
      <c r="A8" s="440">
        <v>2</v>
      </c>
      <c r="B8" s="440" t="s">
        <v>1218</v>
      </c>
      <c r="C8" s="440"/>
      <c r="D8" s="440"/>
      <c r="E8" s="440"/>
      <c r="F8" s="440"/>
      <c r="G8" s="791" t="s">
        <v>1435</v>
      </c>
      <c r="H8" s="791"/>
      <c r="I8" s="791"/>
      <c r="J8" s="792"/>
      <c r="K8" s="793"/>
      <c r="L8" s="446">
        <f>SUM(L9:L17)</f>
        <v>1638</v>
      </c>
      <c r="M8" s="440" t="s">
        <v>1226</v>
      </c>
      <c r="N8" s="440"/>
      <c r="O8" s="440"/>
      <c r="P8" s="440"/>
    </row>
    <row r="9" spans="1:16" ht="27.75">
      <c r="A9" s="441"/>
      <c r="B9" s="448" t="s">
        <v>1219</v>
      </c>
      <c r="C9" s="448"/>
      <c r="D9" s="448"/>
      <c r="E9" s="448">
        <v>30</v>
      </c>
      <c r="F9" s="448" t="s">
        <v>21</v>
      </c>
      <c r="G9" s="587" t="s">
        <v>1231</v>
      </c>
      <c r="H9" s="587"/>
      <c r="I9" s="587"/>
      <c r="J9" s="588"/>
      <c r="K9" s="589"/>
      <c r="L9" s="587">
        <f>'ข้อมูล ร.ร.'!$C$160</f>
        <v>113</v>
      </c>
      <c r="M9" s="587" t="s">
        <v>1226</v>
      </c>
      <c r="N9" s="441"/>
      <c r="O9" s="441"/>
      <c r="P9" s="441"/>
    </row>
    <row r="10" spans="1:16" ht="27.75">
      <c r="A10" s="441"/>
      <c r="B10" s="448" t="s">
        <v>1220</v>
      </c>
      <c r="C10" s="448"/>
      <c r="D10" s="448"/>
      <c r="E10" s="448">
        <v>5</v>
      </c>
      <c r="F10" s="448" t="s">
        <v>21</v>
      </c>
      <c r="G10" s="587" t="s">
        <v>1232</v>
      </c>
      <c r="H10" s="587"/>
      <c r="I10" s="587"/>
      <c r="J10" s="588"/>
      <c r="K10" s="589"/>
      <c r="L10" s="587">
        <f>'ข้อมูล ร.ร.'!$D$160</f>
        <v>0</v>
      </c>
      <c r="M10" s="587" t="s">
        <v>1226</v>
      </c>
      <c r="N10" s="441"/>
      <c r="O10" s="441"/>
      <c r="P10" s="441"/>
    </row>
    <row r="11" spans="1:16" ht="27.75">
      <c r="A11" s="441"/>
      <c r="B11" s="448" t="s">
        <v>1221</v>
      </c>
      <c r="C11" s="448"/>
      <c r="D11" s="448"/>
      <c r="E11" s="448">
        <v>80</v>
      </c>
      <c r="F11" s="448" t="s">
        <v>21</v>
      </c>
      <c r="G11" s="587" t="s">
        <v>1233</v>
      </c>
      <c r="H11" s="587"/>
      <c r="I11" s="587"/>
      <c r="J11" s="588"/>
      <c r="K11" s="589"/>
      <c r="L11" s="590">
        <f>'ข้อมูล ร.ร.'!$E$160</f>
        <v>957</v>
      </c>
      <c r="M11" s="587" t="s">
        <v>1226</v>
      </c>
      <c r="N11" s="441"/>
      <c r="O11" s="441"/>
      <c r="P11" s="441"/>
    </row>
    <row r="12" spans="1:16" ht="27.75">
      <c r="A12" s="441"/>
      <c r="B12" s="448" t="s">
        <v>1222</v>
      </c>
      <c r="C12" s="448"/>
      <c r="D12" s="448"/>
      <c r="E12" s="448">
        <v>31</v>
      </c>
      <c r="F12" s="448" t="s">
        <v>21</v>
      </c>
      <c r="G12" s="587" t="s">
        <v>1366</v>
      </c>
      <c r="H12" s="587"/>
      <c r="I12" s="587"/>
      <c r="J12" s="588"/>
      <c r="K12" s="589"/>
      <c r="L12" s="590">
        <f>'ข้อมูล ร.ร.'!$F$160</f>
        <v>231</v>
      </c>
      <c r="M12" s="587" t="s">
        <v>1226</v>
      </c>
      <c r="N12" s="441"/>
      <c r="O12" s="441"/>
      <c r="P12" s="441"/>
    </row>
    <row r="13" spans="1:16" ht="27.75">
      <c r="A13" s="441"/>
      <c r="B13" s="448" t="s">
        <v>1246</v>
      </c>
      <c r="C13" s="448"/>
      <c r="D13" s="448"/>
      <c r="E13" s="448">
        <v>1</v>
      </c>
      <c r="F13" s="448" t="s">
        <v>21</v>
      </c>
      <c r="G13" s="587" t="s">
        <v>1234</v>
      </c>
      <c r="H13" s="587"/>
      <c r="I13" s="587"/>
      <c r="J13" s="590"/>
      <c r="K13" s="589"/>
      <c r="L13" s="587">
        <f>'ข้อมูล ร.ร.'!$G$160</f>
        <v>16</v>
      </c>
      <c r="M13" s="587" t="s">
        <v>1226</v>
      </c>
      <c r="N13" s="441"/>
      <c r="O13" s="441"/>
      <c r="P13" s="441"/>
    </row>
    <row r="14" spans="1:13" ht="27.75">
      <c r="A14" s="441"/>
      <c r="B14" s="448"/>
      <c r="C14" s="448"/>
      <c r="D14" s="448"/>
      <c r="E14" s="448"/>
      <c r="F14" s="448"/>
      <c r="G14" s="587" t="s">
        <v>1235</v>
      </c>
      <c r="H14" s="587"/>
      <c r="I14" s="587"/>
      <c r="J14" s="591"/>
      <c r="K14" s="592"/>
      <c r="L14" s="587">
        <f>'ข้อมูล ร.ร.'!$H$160</f>
        <v>46</v>
      </c>
      <c r="M14" s="587" t="s">
        <v>1226</v>
      </c>
    </row>
    <row r="15" spans="1:13" ht="27.75">
      <c r="A15" s="441"/>
      <c r="B15" s="448"/>
      <c r="C15" s="448"/>
      <c r="D15" s="448"/>
      <c r="E15" s="448"/>
      <c r="F15" s="448"/>
      <c r="G15" s="587" t="s">
        <v>1371</v>
      </c>
      <c r="H15" s="587"/>
      <c r="I15" s="587"/>
      <c r="J15" s="591"/>
      <c r="K15" s="592"/>
      <c r="L15" s="587">
        <v>143</v>
      </c>
      <c r="M15" s="587" t="s">
        <v>1226</v>
      </c>
    </row>
    <row r="16" spans="1:13" ht="27.75">
      <c r="A16" s="441"/>
      <c r="B16" s="448"/>
      <c r="C16" s="448"/>
      <c r="D16" s="448"/>
      <c r="E16" s="448"/>
      <c r="F16" s="448"/>
      <c r="G16" s="587" t="s">
        <v>1372</v>
      </c>
      <c r="H16" s="587"/>
      <c r="I16" s="587"/>
      <c r="J16" s="591"/>
      <c r="K16" s="592"/>
      <c r="L16" s="587">
        <v>33</v>
      </c>
      <c r="M16" s="587" t="s">
        <v>1226</v>
      </c>
    </row>
    <row r="17" spans="1:13" ht="27.75">
      <c r="A17" s="441"/>
      <c r="B17" s="448"/>
      <c r="C17" s="448"/>
      <c r="D17" s="448"/>
      <c r="E17" s="448"/>
      <c r="F17" s="448"/>
      <c r="G17" s="587" t="s">
        <v>1373</v>
      </c>
      <c r="H17" s="587"/>
      <c r="I17" s="587"/>
      <c r="J17" s="591"/>
      <c r="K17" s="592"/>
      <c r="L17" s="587">
        <v>99</v>
      </c>
      <c r="M17" s="587" t="s">
        <v>1226</v>
      </c>
    </row>
    <row r="18" spans="1:16" s="447" customFormat="1" ht="27.75">
      <c r="A18" s="440">
        <v>3</v>
      </c>
      <c r="B18" s="440" t="s">
        <v>1230</v>
      </c>
      <c r="C18" s="440"/>
      <c r="D18" s="440"/>
      <c r="E18" s="440"/>
      <c r="F18" s="440"/>
      <c r="G18" s="440">
        <f>SUM(G19:G21)</f>
        <v>147</v>
      </c>
      <c r="H18" s="440" t="s">
        <v>21</v>
      </c>
      <c r="I18" s="451" t="s">
        <v>1244</v>
      </c>
      <c r="J18" s="451"/>
      <c r="K18" s="451"/>
      <c r="L18" s="451"/>
      <c r="M18" s="451"/>
      <c r="N18" s="451"/>
      <c r="O18" s="447">
        <v>75</v>
      </c>
      <c r="P18" s="447" t="s">
        <v>1226</v>
      </c>
    </row>
    <row r="19" spans="2:18" ht="27.75">
      <c r="B19" s="452" t="s">
        <v>1270</v>
      </c>
      <c r="C19" s="452"/>
      <c r="D19" s="452"/>
      <c r="E19" s="452"/>
      <c r="F19" s="452"/>
      <c r="G19" s="452">
        <v>79</v>
      </c>
      <c r="H19" s="452" t="s">
        <v>21</v>
      </c>
      <c r="I19" s="449" t="s">
        <v>1236</v>
      </c>
      <c r="J19" s="458"/>
      <c r="K19" s="458"/>
      <c r="L19" s="459">
        <v>0</v>
      </c>
      <c r="M19" s="449" t="s">
        <v>1226</v>
      </c>
      <c r="N19" s="450"/>
      <c r="O19" s="450"/>
      <c r="P19" s="450"/>
      <c r="Q19" s="450"/>
      <c r="R19" s="450"/>
    </row>
    <row r="20" spans="2:18" ht="27.75">
      <c r="B20" s="452" t="s">
        <v>1223</v>
      </c>
      <c r="C20" s="452"/>
      <c r="D20" s="452"/>
      <c r="E20" s="452"/>
      <c r="F20" s="452"/>
      <c r="G20" s="452">
        <v>65</v>
      </c>
      <c r="H20" s="452" t="s">
        <v>21</v>
      </c>
      <c r="I20" s="449" t="s">
        <v>1237</v>
      </c>
      <c r="J20" s="458"/>
      <c r="K20" s="458"/>
      <c r="L20" s="449">
        <v>3</v>
      </c>
      <c r="M20" s="449" t="s">
        <v>1226</v>
      </c>
      <c r="N20" s="450"/>
      <c r="O20" s="450"/>
      <c r="P20" s="450"/>
      <c r="Q20" s="450"/>
      <c r="R20" s="450"/>
    </row>
    <row r="21" spans="2:16" ht="27.75">
      <c r="B21" s="452" t="s">
        <v>1225</v>
      </c>
      <c r="C21" s="452"/>
      <c r="D21" s="452"/>
      <c r="E21" s="452"/>
      <c r="F21" s="452"/>
      <c r="G21" s="453">
        <v>3</v>
      </c>
      <c r="H21" s="452" t="s">
        <v>21</v>
      </c>
      <c r="I21" s="449" t="s">
        <v>1238</v>
      </c>
      <c r="J21" s="458"/>
      <c r="K21" s="458"/>
      <c r="L21" s="449">
        <v>12</v>
      </c>
      <c r="M21" s="449" t="s">
        <v>1226</v>
      </c>
      <c r="N21" s="460"/>
      <c r="O21" s="461"/>
      <c r="P21" s="461"/>
    </row>
    <row r="22" spans="2:16" ht="27.75">
      <c r="B22" s="452" t="s">
        <v>1247</v>
      </c>
      <c r="C22" s="452"/>
      <c r="D22" s="452"/>
      <c r="E22" s="454"/>
      <c r="F22" s="452"/>
      <c r="G22" s="453" t="s">
        <v>1224</v>
      </c>
      <c r="H22" s="454"/>
      <c r="I22" s="449" t="s">
        <v>1239</v>
      </c>
      <c r="J22" s="449"/>
      <c r="K22" s="449"/>
      <c r="L22" s="449">
        <v>43</v>
      </c>
      <c r="M22" s="449" t="s">
        <v>1226</v>
      </c>
      <c r="N22" s="460"/>
      <c r="O22" s="461"/>
      <c r="P22" s="440"/>
    </row>
    <row r="23" spans="1:16" ht="27.75">
      <c r="A23" s="451">
        <v>4</v>
      </c>
      <c r="B23" s="440" t="s">
        <v>1242</v>
      </c>
      <c r="C23" s="440"/>
      <c r="D23" s="440"/>
      <c r="E23" s="444" t="s">
        <v>21</v>
      </c>
      <c r="F23" s="443"/>
      <c r="I23" s="449" t="s">
        <v>1248</v>
      </c>
      <c r="J23" s="449"/>
      <c r="K23" s="449"/>
      <c r="L23" s="449">
        <v>6</v>
      </c>
      <c r="M23" s="449" t="s">
        <v>1226</v>
      </c>
      <c r="O23" s="441"/>
      <c r="P23" s="441"/>
    </row>
    <row r="24" spans="2:16" ht="27.75">
      <c r="B24" s="441"/>
      <c r="C24" s="441"/>
      <c r="D24" s="441"/>
      <c r="E24" s="442"/>
      <c r="F24" s="443"/>
      <c r="I24" s="449" t="s">
        <v>1240</v>
      </c>
      <c r="J24" s="449"/>
      <c r="K24" s="449"/>
      <c r="L24" s="449">
        <v>8</v>
      </c>
      <c r="M24" s="449" t="s">
        <v>1226</v>
      </c>
      <c r="N24" s="553" t="s">
        <v>1370</v>
      </c>
      <c r="O24" s="449"/>
      <c r="P24" s="449"/>
    </row>
    <row r="25" spans="2:16" ht="27.75">
      <c r="B25" s="441"/>
      <c r="C25" s="441"/>
      <c r="D25" s="441"/>
      <c r="E25" s="442"/>
      <c r="F25" s="443"/>
      <c r="I25" s="449" t="s">
        <v>1241</v>
      </c>
      <c r="J25" s="449"/>
      <c r="K25" s="449"/>
      <c r="L25" s="449">
        <v>1</v>
      </c>
      <c r="M25" s="449" t="s">
        <v>1226</v>
      </c>
      <c r="N25" s="449"/>
      <c r="O25" s="449"/>
      <c r="P25" s="449"/>
    </row>
    <row r="26" spans="8:15" ht="27.75">
      <c r="H26" s="458"/>
      <c r="I26" s="449" t="s">
        <v>1432</v>
      </c>
      <c r="J26" s="449"/>
      <c r="K26" s="449"/>
      <c r="L26" s="449">
        <v>1</v>
      </c>
      <c r="M26" s="449" t="s">
        <v>1226</v>
      </c>
      <c r="N26" s="449" t="s">
        <v>1433</v>
      </c>
      <c r="O26" s="449"/>
    </row>
    <row r="27" spans="9:15" ht="27.75">
      <c r="I27" s="449" t="s">
        <v>1434</v>
      </c>
      <c r="J27" s="449"/>
      <c r="K27" s="449"/>
      <c r="L27" s="449">
        <v>1</v>
      </c>
      <c r="M27" s="449" t="s">
        <v>1226</v>
      </c>
      <c r="N27" s="449"/>
      <c r="O27" s="449"/>
    </row>
  </sheetData>
  <sheetProtection/>
  <printOptions/>
  <pageMargins left="0.7874015748031497" right="0" top="0.35433070866141736" bottom="0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L99"/>
  <sheetViews>
    <sheetView zoomScale="110" zoomScaleNormal="110" zoomScalePageLayoutView="0" workbookViewId="0" topLeftCell="A1">
      <pane ySplit="9" topLeftCell="A68" activePane="bottomLeft" state="frozen"/>
      <selection pane="topLeft" activeCell="A1" sqref="A1"/>
      <selection pane="bottomLeft" activeCell="A12" sqref="A12:A35"/>
    </sheetView>
  </sheetViews>
  <sheetFormatPr defaultColWidth="9.140625" defaultRowHeight="12.75"/>
  <cols>
    <col min="1" max="1" width="3.421875" style="82" customWidth="1"/>
    <col min="2" max="2" width="25.00390625" style="1" customWidth="1"/>
    <col min="3" max="3" width="4.00390625" style="2" customWidth="1"/>
    <col min="4" max="4" width="4.421875" style="2" customWidth="1"/>
    <col min="5" max="5" width="4.8515625" style="2" customWidth="1"/>
    <col min="6" max="6" width="4.57421875" style="2" customWidth="1"/>
    <col min="7" max="7" width="3.57421875" style="2" bestFit="1" customWidth="1"/>
    <col min="8" max="8" width="4.8515625" style="2" customWidth="1"/>
    <col min="9" max="9" width="4.57421875" style="2" customWidth="1"/>
    <col min="10" max="13" width="3.421875" style="2" customWidth="1"/>
    <col min="14" max="14" width="3.57421875" style="2" customWidth="1"/>
    <col min="15" max="15" width="3.421875" style="2" customWidth="1"/>
    <col min="16" max="16" width="3.8515625" style="2" customWidth="1"/>
    <col min="17" max="17" width="3.421875" style="2" customWidth="1"/>
    <col min="18" max="18" width="4.421875" style="2" customWidth="1"/>
    <col min="19" max="19" width="3.8515625" style="2" customWidth="1"/>
    <col min="20" max="20" width="4.140625" style="2" customWidth="1"/>
    <col min="21" max="21" width="3.421875" style="2" customWidth="1"/>
    <col min="22" max="22" width="5.140625" style="2" customWidth="1"/>
    <col min="23" max="28" width="3.421875" style="2" customWidth="1"/>
    <col min="29" max="29" width="4.140625" style="2" customWidth="1"/>
    <col min="30" max="30" width="4.421875" style="2" hidden="1" customWidth="1"/>
    <col min="31" max="36" width="9.140625" style="2" hidden="1" customWidth="1"/>
    <col min="37" max="37" width="6.140625" style="2" customWidth="1"/>
    <col min="38" max="16384" width="9.140625" style="2" customWidth="1"/>
  </cols>
  <sheetData>
    <row r="3" ht="12.75">
      <c r="AK3" s="534"/>
    </row>
    <row r="4" spans="1:37" ht="23.25">
      <c r="A4" s="921" t="s">
        <v>1380</v>
      </c>
      <c r="B4" s="921"/>
      <c r="C4" s="921"/>
      <c r="D4" s="921"/>
      <c r="E4" s="921"/>
      <c r="F4" s="921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1"/>
      <c r="S4" s="921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</row>
    <row r="5" spans="1:37" ht="23.25">
      <c r="A5" s="921" t="s">
        <v>890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</row>
    <row r="6" spans="1:37" ht="23.25">
      <c r="A6" s="197"/>
      <c r="B6" s="749"/>
      <c r="C6" s="198"/>
      <c r="D6" s="198"/>
      <c r="E6" s="198"/>
      <c r="F6" s="199" t="s">
        <v>864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8"/>
      <c r="AE6" s="198"/>
      <c r="AF6" s="198"/>
      <c r="AG6" s="198"/>
      <c r="AH6" s="198"/>
      <c r="AI6" s="198"/>
      <c r="AJ6" s="198"/>
      <c r="AK6" s="198"/>
    </row>
    <row r="7" spans="1:37" ht="11.25">
      <c r="A7" s="854" t="s">
        <v>20</v>
      </c>
      <c r="B7" s="907" t="s">
        <v>21</v>
      </c>
      <c r="C7" s="865" t="s">
        <v>931</v>
      </c>
      <c r="D7" s="866"/>
      <c r="E7" s="860" t="s">
        <v>936</v>
      </c>
      <c r="F7" s="861"/>
      <c r="G7" s="860" t="s">
        <v>937</v>
      </c>
      <c r="H7" s="861"/>
      <c r="I7" s="45" t="s">
        <v>24</v>
      </c>
      <c r="J7" s="846" t="s">
        <v>26</v>
      </c>
      <c r="K7" s="848"/>
      <c r="L7" s="846" t="s">
        <v>27</v>
      </c>
      <c r="M7" s="847"/>
      <c r="N7" s="848" t="s">
        <v>28</v>
      </c>
      <c r="O7" s="848"/>
      <c r="P7" s="846" t="s">
        <v>29</v>
      </c>
      <c r="Q7" s="847"/>
      <c r="R7" s="848" t="s">
        <v>30</v>
      </c>
      <c r="S7" s="848"/>
      <c r="T7" s="846" t="s">
        <v>31</v>
      </c>
      <c r="U7" s="847"/>
      <c r="V7" s="46" t="s">
        <v>24</v>
      </c>
      <c r="W7" s="846" t="s">
        <v>33</v>
      </c>
      <c r="X7" s="847"/>
      <c r="Y7" s="848" t="s">
        <v>34</v>
      </c>
      <c r="Z7" s="848"/>
      <c r="AA7" s="846" t="s">
        <v>35</v>
      </c>
      <c r="AB7" s="847"/>
      <c r="AC7" s="46" t="s">
        <v>24</v>
      </c>
      <c r="AD7" s="846" t="s">
        <v>37</v>
      </c>
      <c r="AE7" s="847"/>
      <c r="AF7" s="846" t="s">
        <v>38</v>
      </c>
      <c r="AG7" s="847"/>
      <c r="AH7" s="846" t="s">
        <v>39</v>
      </c>
      <c r="AI7" s="847"/>
      <c r="AJ7" s="45" t="s">
        <v>24</v>
      </c>
      <c r="AK7" s="83" t="s">
        <v>24</v>
      </c>
    </row>
    <row r="8" spans="1:37" ht="12.75" customHeight="1">
      <c r="A8" s="905"/>
      <c r="B8" s="908"/>
      <c r="C8" s="919" t="s">
        <v>22</v>
      </c>
      <c r="D8" s="919" t="s">
        <v>23</v>
      </c>
      <c r="E8" s="919" t="s">
        <v>22</v>
      </c>
      <c r="F8" s="900" t="s">
        <v>23</v>
      </c>
      <c r="G8" s="919" t="s">
        <v>22</v>
      </c>
      <c r="H8" s="900" t="s">
        <v>23</v>
      </c>
      <c r="I8" s="726"/>
      <c r="J8" s="924" t="s">
        <v>22</v>
      </c>
      <c r="K8" s="854" t="s">
        <v>23</v>
      </c>
      <c r="L8" s="854" t="s">
        <v>22</v>
      </c>
      <c r="M8" s="922" t="s">
        <v>23</v>
      </c>
      <c r="N8" s="854" t="s">
        <v>22</v>
      </c>
      <c r="O8" s="922" t="s">
        <v>23</v>
      </c>
      <c r="P8" s="854" t="s">
        <v>22</v>
      </c>
      <c r="Q8" s="922" t="s">
        <v>23</v>
      </c>
      <c r="R8" s="924" t="s">
        <v>22</v>
      </c>
      <c r="S8" s="854" t="s">
        <v>23</v>
      </c>
      <c r="T8" s="854" t="s">
        <v>22</v>
      </c>
      <c r="U8" s="854" t="s">
        <v>23</v>
      </c>
      <c r="V8" s="727"/>
      <c r="W8" s="854" t="s">
        <v>22</v>
      </c>
      <c r="X8" s="854" t="s">
        <v>23</v>
      </c>
      <c r="Y8" s="854" t="s">
        <v>22</v>
      </c>
      <c r="Z8" s="922" t="s">
        <v>23</v>
      </c>
      <c r="AA8" s="854" t="s">
        <v>22</v>
      </c>
      <c r="AB8" s="854" t="s">
        <v>23</v>
      </c>
      <c r="AC8" s="727"/>
      <c r="AD8" s="41"/>
      <c r="AE8" s="44"/>
      <c r="AF8" s="43"/>
      <c r="AG8" s="43"/>
      <c r="AH8" s="41"/>
      <c r="AI8" s="718"/>
      <c r="AJ8" s="726"/>
      <c r="AK8" s="728"/>
    </row>
    <row r="9" spans="1:37" ht="11.25">
      <c r="A9" s="906"/>
      <c r="B9" s="909"/>
      <c r="C9" s="920"/>
      <c r="D9" s="920"/>
      <c r="E9" s="920"/>
      <c r="F9" s="901"/>
      <c r="G9" s="920"/>
      <c r="H9" s="901"/>
      <c r="I9" s="47" t="s">
        <v>25</v>
      </c>
      <c r="J9" s="925"/>
      <c r="K9" s="906"/>
      <c r="L9" s="906"/>
      <c r="M9" s="923"/>
      <c r="N9" s="906"/>
      <c r="O9" s="923"/>
      <c r="P9" s="906"/>
      <c r="Q9" s="923"/>
      <c r="R9" s="925"/>
      <c r="S9" s="906"/>
      <c r="T9" s="906"/>
      <c r="U9" s="906"/>
      <c r="V9" s="48" t="s">
        <v>32</v>
      </c>
      <c r="W9" s="906"/>
      <c r="X9" s="906"/>
      <c r="Y9" s="906"/>
      <c r="Z9" s="923"/>
      <c r="AA9" s="906"/>
      <c r="AB9" s="906"/>
      <c r="AC9" s="48" t="s">
        <v>36</v>
      </c>
      <c r="AD9" s="41" t="s">
        <v>22</v>
      </c>
      <c r="AE9" s="44" t="s">
        <v>23</v>
      </c>
      <c r="AF9" s="43" t="s">
        <v>22</v>
      </c>
      <c r="AG9" s="43" t="s">
        <v>23</v>
      </c>
      <c r="AH9" s="41" t="s">
        <v>22</v>
      </c>
      <c r="AI9" s="42" t="s">
        <v>23</v>
      </c>
      <c r="AJ9" s="47" t="s">
        <v>688</v>
      </c>
      <c r="AK9" s="225" t="s">
        <v>40</v>
      </c>
    </row>
    <row r="10" spans="1:37" s="81" customFormat="1" ht="12.75" customHeight="1">
      <c r="A10" s="916" t="s">
        <v>41</v>
      </c>
      <c r="B10" s="917"/>
      <c r="C10" s="917"/>
      <c r="D10" s="917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7"/>
      <c r="V10" s="917"/>
      <c r="W10" s="917"/>
      <c r="X10" s="917"/>
      <c r="Y10" s="917"/>
      <c r="Z10" s="917"/>
      <c r="AA10" s="917"/>
      <c r="AB10" s="917"/>
      <c r="AC10" s="917"/>
      <c r="AD10" s="917"/>
      <c r="AE10" s="917"/>
      <c r="AF10" s="917"/>
      <c r="AG10" s="917"/>
      <c r="AH10" s="917"/>
      <c r="AI10" s="917"/>
      <c r="AJ10" s="917"/>
      <c r="AK10" s="918"/>
    </row>
    <row r="11" spans="1:37" s="81" customFormat="1" ht="12.75" customHeight="1">
      <c r="A11" s="5">
        <v>1</v>
      </c>
      <c r="B11" s="536" t="s">
        <v>523</v>
      </c>
      <c r="C11" s="298">
        <v>0</v>
      </c>
      <c r="D11" s="298">
        <v>0</v>
      </c>
      <c r="E11" s="298">
        <v>0</v>
      </c>
      <c r="F11" s="298">
        <v>0</v>
      </c>
      <c r="G11" s="298">
        <v>0</v>
      </c>
      <c r="H11" s="298">
        <v>0</v>
      </c>
      <c r="I11" s="299">
        <f aca="true" t="shared" si="0" ref="I11:I35">SUM(C11:H11)</f>
        <v>0</v>
      </c>
      <c r="J11" s="298">
        <v>1</v>
      </c>
      <c r="K11" s="298">
        <v>0</v>
      </c>
      <c r="L11" s="298">
        <v>1</v>
      </c>
      <c r="M11" s="298">
        <v>0</v>
      </c>
      <c r="N11" s="298">
        <v>2</v>
      </c>
      <c r="O11" s="298">
        <v>0</v>
      </c>
      <c r="P11" s="298">
        <v>1</v>
      </c>
      <c r="Q11" s="298">
        <v>0</v>
      </c>
      <c r="R11" s="298">
        <v>0</v>
      </c>
      <c r="S11" s="298">
        <v>0</v>
      </c>
      <c r="T11" s="298">
        <v>0</v>
      </c>
      <c r="U11" s="298">
        <v>4</v>
      </c>
      <c r="V11" s="299">
        <f aca="true" t="shared" si="1" ref="V11:V35">SUM(J11:U11)</f>
        <v>9</v>
      </c>
      <c r="W11" s="298">
        <v>0</v>
      </c>
      <c r="X11" s="298">
        <v>0</v>
      </c>
      <c r="Y11" s="298">
        <v>0</v>
      </c>
      <c r="Z11" s="298">
        <v>0</v>
      </c>
      <c r="AA11" s="298">
        <v>0</v>
      </c>
      <c r="AB11" s="298">
        <v>0</v>
      </c>
      <c r="AC11" s="299">
        <f aca="true" t="shared" si="2" ref="AC11:AC35">SUM(W11:AB11)</f>
        <v>0</v>
      </c>
      <c r="AD11" s="300">
        <f aca="true" t="shared" si="3" ref="AD11:AD35">SUM(AC11,V11,I11)</f>
        <v>9</v>
      </c>
      <c r="AE11" s="738"/>
      <c r="AF11" s="738"/>
      <c r="AG11" s="738"/>
      <c r="AH11" s="738"/>
      <c r="AI11" s="738"/>
      <c r="AJ11" s="738"/>
      <c r="AK11" s="739">
        <v>9</v>
      </c>
    </row>
    <row r="12" spans="1:37" ht="12.75">
      <c r="A12" s="7">
        <v>2</v>
      </c>
      <c r="B12" s="537" t="s">
        <v>595</v>
      </c>
      <c r="C12" s="301">
        <v>0</v>
      </c>
      <c r="D12" s="301">
        <v>0</v>
      </c>
      <c r="E12" s="301">
        <v>0</v>
      </c>
      <c r="F12" s="301">
        <v>0</v>
      </c>
      <c r="G12" s="301">
        <v>0</v>
      </c>
      <c r="H12" s="301">
        <v>4</v>
      </c>
      <c r="I12" s="302">
        <f t="shared" si="0"/>
        <v>4</v>
      </c>
      <c r="J12" s="301">
        <v>1</v>
      </c>
      <c r="K12" s="301">
        <v>0</v>
      </c>
      <c r="L12" s="301">
        <v>0</v>
      </c>
      <c r="M12" s="301">
        <v>0</v>
      </c>
      <c r="N12" s="301">
        <v>1</v>
      </c>
      <c r="O12" s="301">
        <v>0</v>
      </c>
      <c r="P12" s="301">
        <v>1</v>
      </c>
      <c r="Q12" s="301">
        <v>1</v>
      </c>
      <c r="R12" s="301">
        <v>0</v>
      </c>
      <c r="S12" s="301">
        <v>0</v>
      </c>
      <c r="T12" s="301">
        <v>1</v>
      </c>
      <c r="U12" s="301">
        <v>1</v>
      </c>
      <c r="V12" s="302">
        <f t="shared" si="1"/>
        <v>6</v>
      </c>
      <c r="W12" s="301" t="s">
        <v>1383</v>
      </c>
      <c r="X12" s="301" t="s">
        <v>1383</v>
      </c>
      <c r="Y12" s="301" t="s">
        <v>1383</v>
      </c>
      <c r="Z12" s="301" t="s">
        <v>1383</v>
      </c>
      <c r="AA12" s="301" t="s">
        <v>1383</v>
      </c>
      <c r="AB12" s="301" t="s">
        <v>1383</v>
      </c>
      <c r="AC12" s="302">
        <f t="shared" si="2"/>
        <v>0</v>
      </c>
      <c r="AD12" s="303">
        <f t="shared" si="3"/>
        <v>10</v>
      </c>
      <c r="AE12" s="84"/>
      <c r="AF12" s="84"/>
      <c r="AG12" s="84"/>
      <c r="AH12" s="84"/>
      <c r="AI12" s="84"/>
      <c r="AJ12" s="200"/>
      <c r="AK12" s="201">
        <f>SUM(I12,V12,AC12)</f>
        <v>10</v>
      </c>
    </row>
    <row r="13" spans="1:37" ht="12.75">
      <c r="A13" s="7">
        <v>3</v>
      </c>
      <c r="B13" s="721" t="s">
        <v>750</v>
      </c>
      <c r="C13" s="722">
        <v>0</v>
      </c>
      <c r="D13" s="722">
        <v>0</v>
      </c>
      <c r="E13" s="722">
        <v>0</v>
      </c>
      <c r="F13" s="722">
        <v>1</v>
      </c>
      <c r="G13" s="722">
        <v>1</v>
      </c>
      <c r="H13" s="722">
        <v>1</v>
      </c>
      <c r="I13" s="720">
        <f t="shared" si="0"/>
        <v>3</v>
      </c>
      <c r="J13" s="722">
        <v>0</v>
      </c>
      <c r="K13" s="722">
        <v>1</v>
      </c>
      <c r="L13" s="722">
        <v>0</v>
      </c>
      <c r="M13" s="722">
        <v>3</v>
      </c>
      <c r="N13" s="722">
        <v>0</v>
      </c>
      <c r="O13" s="722">
        <v>1</v>
      </c>
      <c r="P13" s="722">
        <v>1</v>
      </c>
      <c r="Q13" s="722">
        <v>1</v>
      </c>
      <c r="R13" s="722">
        <v>2</v>
      </c>
      <c r="S13" s="722">
        <v>0</v>
      </c>
      <c r="T13" s="722">
        <v>2</v>
      </c>
      <c r="U13" s="722">
        <v>0</v>
      </c>
      <c r="V13" s="720">
        <f t="shared" si="1"/>
        <v>11</v>
      </c>
      <c r="W13" s="722">
        <v>0</v>
      </c>
      <c r="X13" s="722">
        <v>0</v>
      </c>
      <c r="Y13" s="722">
        <v>0</v>
      </c>
      <c r="Z13" s="722">
        <v>0</v>
      </c>
      <c r="AA13" s="722">
        <v>0</v>
      </c>
      <c r="AB13" s="722">
        <v>0</v>
      </c>
      <c r="AC13" s="720">
        <f t="shared" si="2"/>
        <v>0</v>
      </c>
      <c r="AD13" s="720">
        <f t="shared" si="3"/>
        <v>14</v>
      </c>
      <c r="AE13" s="84"/>
      <c r="AF13" s="84"/>
      <c r="AG13" s="84"/>
      <c r="AH13" s="84"/>
      <c r="AI13" s="84"/>
      <c r="AJ13" s="200"/>
      <c r="AK13" s="201">
        <f>SUM(I13,V13)</f>
        <v>14</v>
      </c>
    </row>
    <row r="14" spans="1:37" ht="12.75">
      <c r="A14" s="7">
        <v>4</v>
      </c>
      <c r="B14" s="537" t="s">
        <v>597</v>
      </c>
      <c r="C14" s="301">
        <v>0</v>
      </c>
      <c r="D14" s="301">
        <v>0</v>
      </c>
      <c r="E14" s="301">
        <v>1</v>
      </c>
      <c r="F14" s="301">
        <v>1</v>
      </c>
      <c r="G14" s="301">
        <v>0</v>
      </c>
      <c r="H14" s="301">
        <v>2</v>
      </c>
      <c r="I14" s="302">
        <f t="shared" si="0"/>
        <v>4</v>
      </c>
      <c r="J14" s="301">
        <v>1</v>
      </c>
      <c r="K14" s="301">
        <v>2</v>
      </c>
      <c r="L14" s="301">
        <v>2</v>
      </c>
      <c r="M14" s="301">
        <v>3</v>
      </c>
      <c r="N14" s="301">
        <v>0</v>
      </c>
      <c r="O14" s="301">
        <v>1</v>
      </c>
      <c r="P14" s="301">
        <v>0</v>
      </c>
      <c r="Q14" s="301">
        <v>0</v>
      </c>
      <c r="R14" s="301">
        <v>0</v>
      </c>
      <c r="S14" s="301">
        <v>0</v>
      </c>
      <c r="T14" s="301">
        <v>1</v>
      </c>
      <c r="U14" s="301">
        <v>4</v>
      </c>
      <c r="V14" s="302">
        <f t="shared" si="1"/>
        <v>14</v>
      </c>
      <c r="W14" s="301">
        <v>0</v>
      </c>
      <c r="X14" s="301">
        <v>0</v>
      </c>
      <c r="Y14" s="301">
        <v>0</v>
      </c>
      <c r="Z14" s="301">
        <v>0</v>
      </c>
      <c r="AA14" s="301">
        <v>0</v>
      </c>
      <c r="AB14" s="301">
        <v>0</v>
      </c>
      <c r="AC14" s="302">
        <f t="shared" si="2"/>
        <v>0</v>
      </c>
      <c r="AD14" s="303">
        <f t="shared" si="3"/>
        <v>18</v>
      </c>
      <c r="AE14" s="84"/>
      <c r="AF14" s="84"/>
      <c r="AG14" s="84"/>
      <c r="AH14" s="84"/>
      <c r="AI14" s="84"/>
      <c r="AJ14" s="200"/>
      <c r="AK14" s="201">
        <f>SUM(I14,V14,AC14)</f>
        <v>18</v>
      </c>
    </row>
    <row r="15" spans="1:37" s="1" customFormat="1" ht="12.75">
      <c r="A15" s="7">
        <v>5</v>
      </c>
      <c r="B15" s="537" t="s">
        <v>524</v>
      </c>
      <c r="C15" s="301">
        <v>0</v>
      </c>
      <c r="D15" s="301">
        <v>0</v>
      </c>
      <c r="E15" s="301">
        <v>1</v>
      </c>
      <c r="F15" s="301">
        <v>1</v>
      </c>
      <c r="G15" s="301">
        <v>1</v>
      </c>
      <c r="H15" s="301">
        <v>2</v>
      </c>
      <c r="I15" s="302">
        <f t="shared" si="0"/>
        <v>5</v>
      </c>
      <c r="J15" s="301">
        <v>2</v>
      </c>
      <c r="K15" s="301">
        <v>1</v>
      </c>
      <c r="L15" s="301">
        <v>0</v>
      </c>
      <c r="M15" s="301">
        <v>1</v>
      </c>
      <c r="N15" s="301">
        <v>0</v>
      </c>
      <c r="O15" s="301">
        <v>1</v>
      </c>
      <c r="P15" s="301">
        <v>3</v>
      </c>
      <c r="Q15" s="301">
        <v>1</v>
      </c>
      <c r="R15" s="301">
        <v>2</v>
      </c>
      <c r="S15" s="301">
        <v>1</v>
      </c>
      <c r="T15" s="301">
        <v>1</v>
      </c>
      <c r="U15" s="301">
        <v>0</v>
      </c>
      <c r="V15" s="302">
        <f t="shared" si="1"/>
        <v>13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2">
        <f t="shared" si="2"/>
        <v>0</v>
      </c>
      <c r="AD15" s="303">
        <f t="shared" si="3"/>
        <v>18</v>
      </c>
      <c r="AE15" s="84"/>
      <c r="AF15" s="84"/>
      <c r="AG15" s="84"/>
      <c r="AH15" s="84"/>
      <c r="AI15" s="84"/>
      <c r="AJ15" s="200"/>
      <c r="AK15" s="201">
        <f>SUM(I15,V15)</f>
        <v>18</v>
      </c>
    </row>
    <row r="16" spans="1:37" ht="12.75">
      <c r="A16" s="7">
        <v>6</v>
      </c>
      <c r="B16" s="537" t="s">
        <v>53</v>
      </c>
      <c r="C16" s="301">
        <v>0</v>
      </c>
      <c r="D16" s="301">
        <v>3</v>
      </c>
      <c r="E16" s="301">
        <v>2</v>
      </c>
      <c r="F16" s="301">
        <v>0</v>
      </c>
      <c r="G16" s="301">
        <v>3</v>
      </c>
      <c r="H16" s="301">
        <v>1</v>
      </c>
      <c r="I16" s="302">
        <f t="shared" si="0"/>
        <v>9</v>
      </c>
      <c r="J16" s="301">
        <v>2</v>
      </c>
      <c r="K16" s="301">
        <v>1</v>
      </c>
      <c r="L16" s="301">
        <v>0</v>
      </c>
      <c r="M16" s="301">
        <v>2</v>
      </c>
      <c r="N16" s="301">
        <v>1</v>
      </c>
      <c r="O16" s="301">
        <v>2</v>
      </c>
      <c r="P16" s="301">
        <v>1</v>
      </c>
      <c r="Q16" s="301">
        <v>6</v>
      </c>
      <c r="R16" s="301">
        <v>4</v>
      </c>
      <c r="S16" s="301">
        <v>4</v>
      </c>
      <c r="T16" s="301">
        <v>2</v>
      </c>
      <c r="U16" s="301">
        <v>1</v>
      </c>
      <c r="V16" s="302">
        <f t="shared" si="1"/>
        <v>26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2">
        <f t="shared" si="2"/>
        <v>0</v>
      </c>
      <c r="AD16" s="303">
        <f t="shared" si="3"/>
        <v>35</v>
      </c>
      <c r="AE16" s="84"/>
      <c r="AF16" s="84"/>
      <c r="AG16" s="84"/>
      <c r="AH16" s="84"/>
      <c r="AI16" s="84"/>
      <c r="AJ16" s="200"/>
      <c r="AK16" s="201">
        <f>SUM(I16,V16)</f>
        <v>35</v>
      </c>
    </row>
    <row r="17" spans="1:37" ht="12.75">
      <c r="A17" s="7">
        <v>7</v>
      </c>
      <c r="B17" s="537" t="s">
        <v>45</v>
      </c>
      <c r="C17" s="301">
        <v>3</v>
      </c>
      <c r="D17" s="301">
        <v>2</v>
      </c>
      <c r="E17" s="301">
        <v>0</v>
      </c>
      <c r="F17" s="301">
        <v>4</v>
      </c>
      <c r="G17" s="301">
        <v>3</v>
      </c>
      <c r="H17" s="301">
        <v>3</v>
      </c>
      <c r="I17" s="302">
        <f t="shared" si="0"/>
        <v>15</v>
      </c>
      <c r="J17" s="301">
        <v>4</v>
      </c>
      <c r="K17" s="301">
        <v>2</v>
      </c>
      <c r="L17" s="301">
        <v>2</v>
      </c>
      <c r="M17" s="301">
        <v>0</v>
      </c>
      <c r="N17" s="301">
        <v>0</v>
      </c>
      <c r="O17" s="301">
        <v>5</v>
      </c>
      <c r="P17" s="301">
        <v>2</v>
      </c>
      <c r="Q17" s="301">
        <v>0</v>
      </c>
      <c r="R17" s="301">
        <v>0</v>
      </c>
      <c r="S17" s="301">
        <v>2</v>
      </c>
      <c r="T17" s="301">
        <v>4</v>
      </c>
      <c r="U17" s="301">
        <v>3</v>
      </c>
      <c r="V17" s="302">
        <f t="shared" si="1"/>
        <v>24</v>
      </c>
      <c r="W17" s="301">
        <v>0</v>
      </c>
      <c r="X17" s="301">
        <v>0</v>
      </c>
      <c r="Y17" s="301">
        <v>0</v>
      </c>
      <c r="Z17" s="301">
        <v>0</v>
      </c>
      <c r="AA17" s="301">
        <v>0</v>
      </c>
      <c r="AB17" s="301">
        <v>0</v>
      </c>
      <c r="AC17" s="302">
        <f t="shared" si="2"/>
        <v>0</v>
      </c>
      <c r="AD17" s="303">
        <f t="shared" si="3"/>
        <v>39</v>
      </c>
      <c r="AE17" s="84"/>
      <c r="AF17" s="84"/>
      <c r="AG17" s="84"/>
      <c r="AH17" s="84"/>
      <c r="AI17" s="84"/>
      <c r="AJ17" s="200"/>
      <c r="AK17" s="201">
        <f>SUM(I17,V17,AC17)</f>
        <v>39</v>
      </c>
    </row>
    <row r="18" spans="1:37" ht="12.75">
      <c r="A18" s="7">
        <v>8</v>
      </c>
      <c r="B18" s="537" t="s">
        <v>758</v>
      </c>
      <c r="C18" s="301">
        <v>0</v>
      </c>
      <c r="D18" s="301">
        <v>0</v>
      </c>
      <c r="E18" s="301">
        <v>3</v>
      </c>
      <c r="F18" s="301">
        <v>4</v>
      </c>
      <c r="G18" s="301">
        <v>1</v>
      </c>
      <c r="H18" s="301">
        <v>4</v>
      </c>
      <c r="I18" s="302">
        <f t="shared" si="0"/>
        <v>12</v>
      </c>
      <c r="J18" s="301">
        <v>1</v>
      </c>
      <c r="K18" s="301">
        <v>3</v>
      </c>
      <c r="L18" s="301">
        <v>4</v>
      </c>
      <c r="M18" s="301">
        <v>1</v>
      </c>
      <c r="N18" s="301">
        <v>1</v>
      </c>
      <c r="O18" s="301">
        <v>1</v>
      </c>
      <c r="P18" s="301">
        <v>6</v>
      </c>
      <c r="Q18" s="301">
        <v>4</v>
      </c>
      <c r="R18" s="301">
        <v>1</v>
      </c>
      <c r="S18" s="301">
        <v>5</v>
      </c>
      <c r="T18" s="301">
        <v>1</v>
      </c>
      <c r="U18" s="301">
        <v>3</v>
      </c>
      <c r="V18" s="302">
        <f t="shared" si="1"/>
        <v>31</v>
      </c>
      <c r="W18" s="301">
        <v>0</v>
      </c>
      <c r="X18" s="301">
        <v>0</v>
      </c>
      <c r="Y18" s="301">
        <v>0</v>
      </c>
      <c r="Z18" s="301">
        <v>0</v>
      </c>
      <c r="AA18" s="301">
        <v>0</v>
      </c>
      <c r="AB18" s="301">
        <v>0</v>
      </c>
      <c r="AC18" s="302">
        <f t="shared" si="2"/>
        <v>0</v>
      </c>
      <c r="AD18" s="303">
        <f t="shared" si="3"/>
        <v>43</v>
      </c>
      <c r="AE18" s="84"/>
      <c r="AF18" s="84"/>
      <c r="AG18" s="84"/>
      <c r="AH18" s="84"/>
      <c r="AI18" s="84"/>
      <c r="AJ18" s="200"/>
      <c r="AK18" s="201">
        <f>SUM(I18,V18)</f>
        <v>43</v>
      </c>
    </row>
    <row r="19" spans="1:37" ht="12.75">
      <c r="A19" s="7">
        <v>9</v>
      </c>
      <c r="B19" s="537" t="s">
        <v>757</v>
      </c>
      <c r="C19" s="301">
        <v>0</v>
      </c>
      <c r="D19" s="301">
        <v>0</v>
      </c>
      <c r="E19" s="301">
        <v>6</v>
      </c>
      <c r="F19" s="301">
        <v>3</v>
      </c>
      <c r="G19" s="301">
        <v>4</v>
      </c>
      <c r="H19" s="301">
        <v>6</v>
      </c>
      <c r="I19" s="302">
        <f t="shared" si="0"/>
        <v>19</v>
      </c>
      <c r="J19" s="301">
        <v>0</v>
      </c>
      <c r="K19" s="301">
        <v>5</v>
      </c>
      <c r="L19" s="301">
        <v>1</v>
      </c>
      <c r="M19" s="301">
        <v>1</v>
      </c>
      <c r="N19" s="301">
        <v>2</v>
      </c>
      <c r="O19" s="301">
        <v>3</v>
      </c>
      <c r="P19" s="301">
        <v>6</v>
      </c>
      <c r="Q19" s="301">
        <v>4</v>
      </c>
      <c r="R19" s="301">
        <v>3</v>
      </c>
      <c r="S19" s="301">
        <v>2</v>
      </c>
      <c r="T19" s="301">
        <v>1</v>
      </c>
      <c r="U19" s="301">
        <v>4</v>
      </c>
      <c r="V19" s="302">
        <f t="shared" si="1"/>
        <v>32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2">
        <f t="shared" si="2"/>
        <v>0</v>
      </c>
      <c r="AD19" s="303">
        <f t="shared" si="3"/>
        <v>51</v>
      </c>
      <c r="AE19" s="84"/>
      <c r="AF19" s="84"/>
      <c r="AG19" s="84"/>
      <c r="AH19" s="84"/>
      <c r="AI19" s="84"/>
      <c r="AJ19" s="200"/>
      <c r="AK19" s="201">
        <f>SUM(I19,V19,AC19)</f>
        <v>51</v>
      </c>
    </row>
    <row r="20" spans="1:37" ht="12.75">
      <c r="A20" s="7">
        <v>10</v>
      </c>
      <c r="B20" s="537" t="s">
        <v>692</v>
      </c>
      <c r="C20" s="301">
        <v>1</v>
      </c>
      <c r="D20" s="301">
        <v>3</v>
      </c>
      <c r="E20" s="301">
        <v>2</v>
      </c>
      <c r="F20" s="301">
        <v>1</v>
      </c>
      <c r="G20" s="301">
        <v>5</v>
      </c>
      <c r="H20" s="301">
        <v>1</v>
      </c>
      <c r="I20" s="302">
        <f t="shared" si="0"/>
        <v>13</v>
      </c>
      <c r="J20" s="301">
        <v>3</v>
      </c>
      <c r="K20" s="301">
        <v>6</v>
      </c>
      <c r="L20" s="301">
        <v>2</v>
      </c>
      <c r="M20" s="301">
        <v>6</v>
      </c>
      <c r="N20" s="301">
        <v>6</v>
      </c>
      <c r="O20" s="301">
        <v>4</v>
      </c>
      <c r="P20" s="301">
        <v>1</v>
      </c>
      <c r="Q20" s="301">
        <v>2</v>
      </c>
      <c r="R20" s="301">
        <v>3</v>
      </c>
      <c r="S20" s="301">
        <v>1</v>
      </c>
      <c r="T20" s="301">
        <v>3</v>
      </c>
      <c r="U20" s="301">
        <v>3</v>
      </c>
      <c r="V20" s="302">
        <f t="shared" si="1"/>
        <v>40</v>
      </c>
      <c r="W20" s="301">
        <v>0</v>
      </c>
      <c r="X20" s="301">
        <v>0</v>
      </c>
      <c r="Y20" s="301">
        <v>0</v>
      </c>
      <c r="Z20" s="301">
        <v>0</v>
      </c>
      <c r="AA20" s="301">
        <v>0</v>
      </c>
      <c r="AB20" s="301">
        <v>0</v>
      </c>
      <c r="AC20" s="302">
        <f t="shared" si="2"/>
        <v>0</v>
      </c>
      <c r="AD20" s="303">
        <f t="shared" si="3"/>
        <v>53</v>
      </c>
      <c r="AE20" s="84"/>
      <c r="AF20" s="84"/>
      <c r="AG20" s="84"/>
      <c r="AH20" s="84"/>
      <c r="AI20" s="84"/>
      <c r="AJ20" s="200"/>
      <c r="AK20" s="201">
        <f>SUM(I20,V20)</f>
        <v>53</v>
      </c>
    </row>
    <row r="21" spans="1:37" ht="12.75">
      <c r="A21" s="7">
        <v>11</v>
      </c>
      <c r="B21" s="537" t="s">
        <v>520</v>
      </c>
      <c r="C21" s="301">
        <v>0</v>
      </c>
      <c r="D21" s="301">
        <v>0</v>
      </c>
      <c r="E21" s="301">
        <v>2</v>
      </c>
      <c r="F21" s="301">
        <v>6</v>
      </c>
      <c r="G21" s="301">
        <v>5</v>
      </c>
      <c r="H21" s="301">
        <v>6</v>
      </c>
      <c r="I21" s="302">
        <f t="shared" si="0"/>
        <v>19</v>
      </c>
      <c r="J21" s="301">
        <v>5</v>
      </c>
      <c r="K21" s="301">
        <v>0</v>
      </c>
      <c r="L21" s="301">
        <v>5</v>
      </c>
      <c r="M21" s="301">
        <v>6</v>
      </c>
      <c r="N21" s="301">
        <v>2</v>
      </c>
      <c r="O21" s="301">
        <v>3</v>
      </c>
      <c r="P21" s="301">
        <v>0</v>
      </c>
      <c r="Q21" s="301">
        <v>3</v>
      </c>
      <c r="R21" s="301">
        <v>5</v>
      </c>
      <c r="S21" s="301">
        <v>2</v>
      </c>
      <c r="T21" s="301">
        <v>3</v>
      </c>
      <c r="U21" s="301">
        <v>2</v>
      </c>
      <c r="V21" s="302">
        <f t="shared" si="1"/>
        <v>36</v>
      </c>
      <c r="W21" s="301">
        <v>0</v>
      </c>
      <c r="X21" s="301">
        <v>0</v>
      </c>
      <c r="Y21" s="301">
        <v>0</v>
      </c>
      <c r="Z21" s="301">
        <v>0</v>
      </c>
      <c r="AA21" s="301">
        <v>0</v>
      </c>
      <c r="AB21" s="301">
        <v>0</v>
      </c>
      <c r="AC21" s="302">
        <f t="shared" si="2"/>
        <v>0</v>
      </c>
      <c r="AD21" s="303">
        <f t="shared" si="3"/>
        <v>55</v>
      </c>
      <c r="AE21" s="84"/>
      <c r="AF21" s="84"/>
      <c r="AG21" s="84"/>
      <c r="AH21" s="84"/>
      <c r="AI21" s="84"/>
      <c r="AJ21" s="200"/>
      <c r="AK21" s="201">
        <f>SUM(I21,V21,AC21)</f>
        <v>55</v>
      </c>
    </row>
    <row r="22" spans="1:37" ht="12.75">
      <c r="A22" s="7">
        <v>12</v>
      </c>
      <c r="B22" s="537" t="s">
        <v>48</v>
      </c>
      <c r="C22" s="301">
        <v>0</v>
      </c>
      <c r="D22" s="301">
        <v>1</v>
      </c>
      <c r="E22" s="301">
        <v>5</v>
      </c>
      <c r="F22" s="301">
        <v>2</v>
      </c>
      <c r="G22" s="301">
        <v>6</v>
      </c>
      <c r="H22" s="301">
        <v>6</v>
      </c>
      <c r="I22" s="302">
        <f t="shared" si="0"/>
        <v>20</v>
      </c>
      <c r="J22" s="301">
        <v>5</v>
      </c>
      <c r="K22" s="301">
        <v>5</v>
      </c>
      <c r="L22" s="301">
        <v>2</v>
      </c>
      <c r="M22" s="301">
        <v>1</v>
      </c>
      <c r="N22" s="301">
        <v>5</v>
      </c>
      <c r="O22" s="301">
        <v>2</v>
      </c>
      <c r="P22" s="301">
        <v>4</v>
      </c>
      <c r="Q22" s="301">
        <v>3</v>
      </c>
      <c r="R22" s="301">
        <v>1</v>
      </c>
      <c r="S22" s="301">
        <v>3</v>
      </c>
      <c r="T22" s="301">
        <v>3</v>
      </c>
      <c r="U22" s="301">
        <v>2</v>
      </c>
      <c r="V22" s="302">
        <f t="shared" si="1"/>
        <v>36</v>
      </c>
      <c r="W22" s="301">
        <v>0</v>
      </c>
      <c r="X22" s="301">
        <v>0</v>
      </c>
      <c r="Y22" s="301">
        <v>0</v>
      </c>
      <c r="Z22" s="301">
        <v>0</v>
      </c>
      <c r="AA22" s="301">
        <v>0</v>
      </c>
      <c r="AB22" s="301">
        <v>0</v>
      </c>
      <c r="AC22" s="302">
        <f t="shared" si="2"/>
        <v>0</v>
      </c>
      <c r="AD22" s="303">
        <f t="shared" si="3"/>
        <v>56</v>
      </c>
      <c r="AE22" s="84"/>
      <c r="AF22" s="84"/>
      <c r="AG22" s="84"/>
      <c r="AH22" s="84"/>
      <c r="AI22" s="84"/>
      <c r="AJ22" s="200"/>
      <c r="AK22" s="201">
        <f>SUM(I22,V22)</f>
        <v>56</v>
      </c>
    </row>
    <row r="23" spans="1:37" s="1" customFormat="1" ht="12.75">
      <c r="A23" s="7">
        <v>13</v>
      </c>
      <c r="B23" s="537" t="s">
        <v>47</v>
      </c>
      <c r="C23" s="301">
        <v>6</v>
      </c>
      <c r="D23" s="301">
        <v>1</v>
      </c>
      <c r="E23" s="301">
        <v>3</v>
      </c>
      <c r="F23" s="301">
        <v>4</v>
      </c>
      <c r="G23" s="301">
        <v>7</v>
      </c>
      <c r="H23" s="301">
        <v>4</v>
      </c>
      <c r="I23" s="302">
        <f t="shared" si="0"/>
        <v>25</v>
      </c>
      <c r="J23" s="301">
        <v>3</v>
      </c>
      <c r="K23" s="301">
        <v>4</v>
      </c>
      <c r="L23" s="301">
        <v>1</v>
      </c>
      <c r="M23" s="301">
        <v>4</v>
      </c>
      <c r="N23" s="301">
        <v>1</v>
      </c>
      <c r="O23" s="301">
        <v>4</v>
      </c>
      <c r="P23" s="301">
        <v>3</v>
      </c>
      <c r="Q23" s="301">
        <v>3</v>
      </c>
      <c r="R23" s="301">
        <v>5</v>
      </c>
      <c r="S23" s="301">
        <v>1</v>
      </c>
      <c r="T23" s="301">
        <v>4</v>
      </c>
      <c r="U23" s="301">
        <v>0</v>
      </c>
      <c r="V23" s="302">
        <f t="shared" si="1"/>
        <v>33</v>
      </c>
      <c r="W23" s="301">
        <v>0</v>
      </c>
      <c r="X23" s="301">
        <v>0</v>
      </c>
      <c r="Y23" s="301">
        <v>0</v>
      </c>
      <c r="Z23" s="301">
        <v>0</v>
      </c>
      <c r="AA23" s="301">
        <v>0</v>
      </c>
      <c r="AB23" s="301">
        <v>0</v>
      </c>
      <c r="AC23" s="302">
        <f t="shared" si="2"/>
        <v>0</v>
      </c>
      <c r="AD23" s="303">
        <f t="shared" si="3"/>
        <v>58</v>
      </c>
      <c r="AE23" s="84"/>
      <c r="AF23" s="84"/>
      <c r="AG23" s="84"/>
      <c r="AH23" s="84"/>
      <c r="AI23" s="84"/>
      <c r="AJ23" s="200"/>
      <c r="AK23" s="201">
        <f>SUM(I23,V23,AC23)</f>
        <v>58</v>
      </c>
    </row>
    <row r="24" spans="1:37" s="1" customFormat="1" ht="12.75">
      <c r="A24" s="7">
        <v>14</v>
      </c>
      <c r="B24" s="537" t="s">
        <v>57</v>
      </c>
      <c r="C24" s="301">
        <v>0</v>
      </c>
      <c r="D24" s="301">
        <v>0</v>
      </c>
      <c r="E24" s="301">
        <v>6</v>
      </c>
      <c r="F24" s="301">
        <v>2</v>
      </c>
      <c r="G24" s="301">
        <v>3</v>
      </c>
      <c r="H24" s="301">
        <v>6</v>
      </c>
      <c r="I24" s="302">
        <f t="shared" si="0"/>
        <v>17</v>
      </c>
      <c r="J24" s="301">
        <v>5</v>
      </c>
      <c r="K24" s="301">
        <v>5</v>
      </c>
      <c r="L24" s="301">
        <v>3</v>
      </c>
      <c r="M24" s="301">
        <v>3</v>
      </c>
      <c r="N24" s="301">
        <v>4</v>
      </c>
      <c r="O24" s="301">
        <v>3</v>
      </c>
      <c r="P24" s="301">
        <v>1</v>
      </c>
      <c r="Q24" s="301">
        <v>4</v>
      </c>
      <c r="R24" s="301">
        <v>1</v>
      </c>
      <c r="S24" s="301">
        <v>5</v>
      </c>
      <c r="T24" s="301">
        <v>4</v>
      </c>
      <c r="U24" s="301">
        <v>6</v>
      </c>
      <c r="V24" s="302">
        <f t="shared" si="1"/>
        <v>44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2">
        <f t="shared" si="2"/>
        <v>0</v>
      </c>
      <c r="AD24" s="303">
        <f t="shared" si="3"/>
        <v>61</v>
      </c>
      <c r="AE24" s="84"/>
      <c r="AF24" s="84"/>
      <c r="AG24" s="84"/>
      <c r="AH24" s="84"/>
      <c r="AI24" s="84"/>
      <c r="AJ24" s="200"/>
      <c r="AK24" s="201">
        <f>SUM(I24,V24)</f>
        <v>61</v>
      </c>
    </row>
    <row r="25" spans="1:37" s="1" customFormat="1" ht="12.75">
      <c r="A25" s="7">
        <v>15</v>
      </c>
      <c r="B25" s="537" t="s">
        <v>54</v>
      </c>
      <c r="C25" s="301">
        <v>0</v>
      </c>
      <c r="D25" s="301">
        <v>0</v>
      </c>
      <c r="E25" s="301">
        <v>5</v>
      </c>
      <c r="F25" s="301">
        <v>4</v>
      </c>
      <c r="G25" s="301">
        <v>5</v>
      </c>
      <c r="H25" s="301">
        <v>2</v>
      </c>
      <c r="I25" s="302">
        <f t="shared" si="0"/>
        <v>16</v>
      </c>
      <c r="J25" s="301">
        <v>4</v>
      </c>
      <c r="K25" s="301">
        <v>3</v>
      </c>
      <c r="L25" s="301">
        <v>4</v>
      </c>
      <c r="M25" s="301">
        <v>1</v>
      </c>
      <c r="N25" s="301">
        <v>10</v>
      </c>
      <c r="O25" s="301">
        <v>1</v>
      </c>
      <c r="P25" s="301">
        <v>5</v>
      </c>
      <c r="Q25" s="301">
        <v>2</v>
      </c>
      <c r="R25" s="301">
        <v>8</v>
      </c>
      <c r="S25" s="301">
        <v>1</v>
      </c>
      <c r="T25" s="301">
        <v>5</v>
      </c>
      <c r="U25" s="301">
        <v>4</v>
      </c>
      <c r="V25" s="302">
        <f t="shared" si="1"/>
        <v>48</v>
      </c>
      <c r="W25" s="301">
        <v>0</v>
      </c>
      <c r="X25" s="301">
        <v>0</v>
      </c>
      <c r="Y25" s="301">
        <v>0</v>
      </c>
      <c r="Z25" s="301">
        <v>0</v>
      </c>
      <c r="AA25" s="301">
        <v>0</v>
      </c>
      <c r="AB25" s="301">
        <v>0</v>
      </c>
      <c r="AC25" s="302">
        <f t="shared" si="2"/>
        <v>0</v>
      </c>
      <c r="AD25" s="303">
        <f t="shared" si="3"/>
        <v>64</v>
      </c>
      <c r="AE25" s="84"/>
      <c r="AF25" s="84"/>
      <c r="AG25" s="84"/>
      <c r="AH25" s="84"/>
      <c r="AI25" s="84"/>
      <c r="AJ25" s="200"/>
      <c r="AK25" s="201">
        <f>SUM(I25,V25,AC25)</f>
        <v>64</v>
      </c>
    </row>
    <row r="26" spans="1:37" s="1" customFormat="1" ht="12.75">
      <c r="A26" s="7">
        <v>16</v>
      </c>
      <c r="B26" s="537" t="s">
        <v>756</v>
      </c>
      <c r="C26" s="301">
        <v>2</v>
      </c>
      <c r="D26" s="301">
        <v>5</v>
      </c>
      <c r="E26" s="301">
        <v>4</v>
      </c>
      <c r="F26" s="301">
        <v>1</v>
      </c>
      <c r="G26" s="301">
        <v>1</v>
      </c>
      <c r="H26" s="301">
        <v>5</v>
      </c>
      <c r="I26" s="302">
        <f t="shared" si="0"/>
        <v>18</v>
      </c>
      <c r="J26" s="301">
        <v>4</v>
      </c>
      <c r="K26" s="301">
        <v>8</v>
      </c>
      <c r="L26" s="301">
        <v>6</v>
      </c>
      <c r="M26" s="301">
        <v>7</v>
      </c>
      <c r="N26" s="301">
        <v>6</v>
      </c>
      <c r="O26" s="301">
        <v>3</v>
      </c>
      <c r="P26" s="301">
        <v>4</v>
      </c>
      <c r="Q26" s="301">
        <v>2</v>
      </c>
      <c r="R26" s="301">
        <v>3</v>
      </c>
      <c r="S26" s="301">
        <v>5</v>
      </c>
      <c r="T26" s="301">
        <v>3</v>
      </c>
      <c r="U26" s="301">
        <v>2</v>
      </c>
      <c r="V26" s="302">
        <f t="shared" si="1"/>
        <v>53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301">
        <v>0</v>
      </c>
      <c r="AC26" s="302">
        <f t="shared" si="2"/>
        <v>0</v>
      </c>
      <c r="AD26" s="303">
        <f t="shared" si="3"/>
        <v>71</v>
      </c>
      <c r="AE26" s="84"/>
      <c r="AF26" s="84"/>
      <c r="AG26" s="84"/>
      <c r="AH26" s="84"/>
      <c r="AI26" s="84"/>
      <c r="AJ26" s="200"/>
      <c r="AK26" s="201">
        <f>SUM(I26,V26)</f>
        <v>71</v>
      </c>
    </row>
    <row r="27" spans="1:37" s="1" customFormat="1" ht="12.75">
      <c r="A27" s="7">
        <v>17</v>
      </c>
      <c r="B27" s="537" t="s">
        <v>521</v>
      </c>
      <c r="C27" s="301">
        <v>0</v>
      </c>
      <c r="D27" s="301">
        <v>4</v>
      </c>
      <c r="E27" s="301">
        <v>2</v>
      </c>
      <c r="F27" s="301">
        <v>3</v>
      </c>
      <c r="G27" s="301">
        <v>2</v>
      </c>
      <c r="H27" s="301">
        <v>4</v>
      </c>
      <c r="I27" s="302">
        <f t="shared" si="0"/>
        <v>15</v>
      </c>
      <c r="J27" s="301">
        <v>5</v>
      </c>
      <c r="K27" s="301">
        <v>4</v>
      </c>
      <c r="L27" s="301">
        <v>6</v>
      </c>
      <c r="M27" s="301">
        <v>3</v>
      </c>
      <c r="N27" s="301">
        <v>1</v>
      </c>
      <c r="O27" s="301">
        <v>6</v>
      </c>
      <c r="P27" s="301">
        <v>4</v>
      </c>
      <c r="Q27" s="301">
        <v>4</v>
      </c>
      <c r="R27" s="301">
        <v>4</v>
      </c>
      <c r="S27" s="301">
        <v>1</v>
      </c>
      <c r="T27" s="301">
        <v>8</v>
      </c>
      <c r="U27" s="301">
        <v>6</v>
      </c>
      <c r="V27" s="302">
        <f t="shared" si="1"/>
        <v>52</v>
      </c>
      <c r="W27" s="301">
        <v>5</v>
      </c>
      <c r="X27" s="301">
        <v>1</v>
      </c>
      <c r="Y27" s="301">
        <v>3</v>
      </c>
      <c r="Z27" s="301">
        <v>4</v>
      </c>
      <c r="AA27" s="301">
        <v>3</v>
      </c>
      <c r="AB27" s="301">
        <v>1</v>
      </c>
      <c r="AC27" s="302">
        <f t="shared" si="2"/>
        <v>17</v>
      </c>
      <c r="AD27" s="303">
        <f t="shared" si="3"/>
        <v>84</v>
      </c>
      <c r="AE27" s="84"/>
      <c r="AF27" s="84"/>
      <c r="AG27" s="84"/>
      <c r="AH27" s="84"/>
      <c r="AI27" s="84"/>
      <c r="AJ27" s="200"/>
      <c r="AK27" s="201">
        <f aca="true" t="shared" si="4" ref="AK27:AK32">SUM(I27,V27,AC27)</f>
        <v>84</v>
      </c>
    </row>
    <row r="28" spans="1:37" s="1" customFormat="1" ht="12.75">
      <c r="A28" s="7">
        <v>18</v>
      </c>
      <c r="B28" s="537" t="s">
        <v>690</v>
      </c>
      <c r="C28" s="301">
        <v>6</v>
      </c>
      <c r="D28" s="301">
        <v>5</v>
      </c>
      <c r="E28" s="301">
        <v>3</v>
      </c>
      <c r="F28" s="301">
        <v>9</v>
      </c>
      <c r="G28" s="301">
        <v>5</v>
      </c>
      <c r="H28" s="301">
        <v>3</v>
      </c>
      <c r="I28" s="302">
        <f t="shared" si="0"/>
        <v>31</v>
      </c>
      <c r="J28" s="301">
        <v>6</v>
      </c>
      <c r="K28" s="301">
        <v>0</v>
      </c>
      <c r="L28" s="301">
        <v>8</v>
      </c>
      <c r="M28" s="301">
        <v>2</v>
      </c>
      <c r="N28" s="301">
        <v>3</v>
      </c>
      <c r="O28" s="301">
        <v>10</v>
      </c>
      <c r="P28" s="301">
        <v>0</v>
      </c>
      <c r="Q28" s="301">
        <v>9</v>
      </c>
      <c r="R28" s="301">
        <v>3</v>
      </c>
      <c r="S28" s="301">
        <v>4</v>
      </c>
      <c r="T28" s="301">
        <v>4</v>
      </c>
      <c r="U28" s="301">
        <v>6</v>
      </c>
      <c r="V28" s="302">
        <f t="shared" si="1"/>
        <v>55</v>
      </c>
      <c r="W28" s="301">
        <v>0</v>
      </c>
      <c r="X28" s="301">
        <v>0</v>
      </c>
      <c r="Y28" s="301">
        <v>0</v>
      </c>
      <c r="Z28" s="301">
        <v>0</v>
      </c>
      <c r="AA28" s="301">
        <v>0</v>
      </c>
      <c r="AB28" s="301">
        <v>0</v>
      </c>
      <c r="AC28" s="302">
        <f t="shared" si="2"/>
        <v>0</v>
      </c>
      <c r="AD28" s="303">
        <f t="shared" si="3"/>
        <v>86</v>
      </c>
      <c r="AE28" s="84"/>
      <c r="AF28" s="84"/>
      <c r="AG28" s="84"/>
      <c r="AH28" s="84"/>
      <c r="AI28" s="84"/>
      <c r="AJ28" s="200"/>
      <c r="AK28" s="201">
        <f t="shared" si="4"/>
        <v>86</v>
      </c>
    </row>
    <row r="29" spans="1:37" s="1" customFormat="1" ht="12.75">
      <c r="A29" s="7">
        <v>19</v>
      </c>
      <c r="B29" s="537" t="s">
        <v>691</v>
      </c>
      <c r="C29" s="301">
        <v>4</v>
      </c>
      <c r="D29" s="301">
        <v>2</v>
      </c>
      <c r="E29" s="301">
        <v>6</v>
      </c>
      <c r="F29" s="301">
        <v>3</v>
      </c>
      <c r="G29" s="301">
        <v>1</v>
      </c>
      <c r="H29" s="301">
        <v>3</v>
      </c>
      <c r="I29" s="302">
        <f t="shared" si="0"/>
        <v>19</v>
      </c>
      <c r="J29" s="301">
        <v>6</v>
      </c>
      <c r="K29" s="301">
        <v>3</v>
      </c>
      <c r="L29" s="301">
        <v>6</v>
      </c>
      <c r="M29" s="301">
        <v>4</v>
      </c>
      <c r="N29" s="301">
        <v>5</v>
      </c>
      <c r="O29" s="301">
        <v>8</v>
      </c>
      <c r="P29" s="301">
        <v>5</v>
      </c>
      <c r="Q29" s="301">
        <v>7</v>
      </c>
      <c r="R29" s="301">
        <v>8</v>
      </c>
      <c r="S29" s="301">
        <v>6</v>
      </c>
      <c r="T29" s="301">
        <v>7</v>
      </c>
      <c r="U29" s="301">
        <v>10</v>
      </c>
      <c r="V29" s="302">
        <f t="shared" si="1"/>
        <v>75</v>
      </c>
      <c r="W29" s="301">
        <v>0</v>
      </c>
      <c r="X29" s="301">
        <v>0</v>
      </c>
      <c r="Y29" s="301">
        <v>0</v>
      </c>
      <c r="Z29" s="301">
        <v>0</v>
      </c>
      <c r="AA29" s="301">
        <v>0</v>
      </c>
      <c r="AB29" s="301">
        <v>0</v>
      </c>
      <c r="AC29" s="302">
        <f t="shared" si="2"/>
        <v>0</v>
      </c>
      <c r="AD29" s="303">
        <f t="shared" si="3"/>
        <v>94</v>
      </c>
      <c r="AE29" s="84"/>
      <c r="AF29" s="84"/>
      <c r="AG29" s="84"/>
      <c r="AH29" s="84"/>
      <c r="AI29" s="84"/>
      <c r="AJ29" s="200"/>
      <c r="AK29" s="201">
        <f t="shared" si="4"/>
        <v>94</v>
      </c>
    </row>
    <row r="30" spans="1:37" s="1" customFormat="1" ht="12.75">
      <c r="A30" s="7">
        <v>20</v>
      </c>
      <c r="B30" s="537" t="s">
        <v>44</v>
      </c>
      <c r="C30" s="301">
        <v>5</v>
      </c>
      <c r="D30" s="301">
        <v>3</v>
      </c>
      <c r="E30" s="301">
        <v>3</v>
      </c>
      <c r="F30" s="301">
        <v>1</v>
      </c>
      <c r="G30" s="301">
        <v>7</v>
      </c>
      <c r="H30" s="301">
        <v>4</v>
      </c>
      <c r="I30" s="302">
        <f t="shared" si="0"/>
        <v>23</v>
      </c>
      <c r="J30" s="301">
        <v>10</v>
      </c>
      <c r="K30" s="301">
        <v>5</v>
      </c>
      <c r="L30" s="301">
        <v>3</v>
      </c>
      <c r="M30" s="301">
        <v>8</v>
      </c>
      <c r="N30" s="301">
        <v>9</v>
      </c>
      <c r="O30" s="301">
        <v>6</v>
      </c>
      <c r="P30" s="301">
        <v>3</v>
      </c>
      <c r="Q30" s="301">
        <v>3</v>
      </c>
      <c r="R30" s="301">
        <v>11</v>
      </c>
      <c r="S30" s="301">
        <v>4</v>
      </c>
      <c r="T30" s="301">
        <v>6</v>
      </c>
      <c r="U30" s="301">
        <v>4</v>
      </c>
      <c r="V30" s="302">
        <f t="shared" si="1"/>
        <v>72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302">
        <f t="shared" si="2"/>
        <v>0</v>
      </c>
      <c r="AD30" s="303">
        <f t="shared" si="3"/>
        <v>95</v>
      </c>
      <c r="AE30" s="84"/>
      <c r="AF30" s="84"/>
      <c r="AG30" s="84"/>
      <c r="AH30" s="84"/>
      <c r="AI30" s="84"/>
      <c r="AJ30" s="200"/>
      <c r="AK30" s="201">
        <f t="shared" si="4"/>
        <v>95</v>
      </c>
    </row>
    <row r="31" spans="1:37" s="1" customFormat="1" ht="12.75">
      <c r="A31" s="7">
        <v>21</v>
      </c>
      <c r="B31" s="537" t="s">
        <v>753</v>
      </c>
      <c r="C31" s="301">
        <v>7</v>
      </c>
      <c r="D31" s="301">
        <v>4</v>
      </c>
      <c r="E31" s="301">
        <v>3</v>
      </c>
      <c r="F31" s="301">
        <v>4</v>
      </c>
      <c r="G31" s="301">
        <v>6</v>
      </c>
      <c r="H31" s="301">
        <v>5</v>
      </c>
      <c r="I31" s="302">
        <f t="shared" si="0"/>
        <v>29</v>
      </c>
      <c r="J31" s="301">
        <v>9</v>
      </c>
      <c r="K31" s="301">
        <v>5</v>
      </c>
      <c r="L31" s="301">
        <v>6</v>
      </c>
      <c r="M31" s="301">
        <v>8</v>
      </c>
      <c r="N31" s="301">
        <v>5</v>
      </c>
      <c r="O31" s="301">
        <v>7</v>
      </c>
      <c r="P31" s="301">
        <v>7</v>
      </c>
      <c r="Q31" s="301">
        <v>4</v>
      </c>
      <c r="R31" s="301">
        <v>2</v>
      </c>
      <c r="S31" s="301">
        <v>1</v>
      </c>
      <c r="T31" s="301">
        <v>8</v>
      </c>
      <c r="U31" s="301">
        <v>5</v>
      </c>
      <c r="V31" s="302">
        <f t="shared" si="1"/>
        <v>67</v>
      </c>
      <c r="W31" s="301">
        <v>0</v>
      </c>
      <c r="X31" s="301">
        <v>0</v>
      </c>
      <c r="Y31" s="301">
        <v>0</v>
      </c>
      <c r="Z31" s="301">
        <v>0</v>
      </c>
      <c r="AA31" s="301">
        <v>0</v>
      </c>
      <c r="AB31" s="301">
        <v>0</v>
      </c>
      <c r="AC31" s="302">
        <f t="shared" si="2"/>
        <v>0</v>
      </c>
      <c r="AD31" s="303">
        <f t="shared" si="3"/>
        <v>96</v>
      </c>
      <c r="AE31" s="84"/>
      <c r="AF31" s="84"/>
      <c r="AG31" s="84"/>
      <c r="AH31" s="84"/>
      <c r="AI31" s="84"/>
      <c r="AJ31" s="200"/>
      <c r="AK31" s="201">
        <f t="shared" si="4"/>
        <v>96</v>
      </c>
    </row>
    <row r="32" spans="1:37" s="1" customFormat="1" ht="12.75">
      <c r="A32" s="7">
        <v>22</v>
      </c>
      <c r="B32" s="537" t="s">
        <v>50</v>
      </c>
      <c r="C32" s="301">
        <v>6</v>
      </c>
      <c r="D32" s="301">
        <v>2</v>
      </c>
      <c r="E32" s="301">
        <v>2</v>
      </c>
      <c r="F32" s="301">
        <v>0</v>
      </c>
      <c r="G32" s="301">
        <v>6</v>
      </c>
      <c r="H32" s="301">
        <v>5</v>
      </c>
      <c r="I32" s="302">
        <f t="shared" si="0"/>
        <v>21</v>
      </c>
      <c r="J32" s="301">
        <v>5</v>
      </c>
      <c r="K32" s="301">
        <v>8</v>
      </c>
      <c r="L32" s="301">
        <v>6</v>
      </c>
      <c r="M32" s="301">
        <v>6</v>
      </c>
      <c r="N32" s="301">
        <v>8</v>
      </c>
      <c r="O32" s="301">
        <v>6</v>
      </c>
      <c r="P32" s="301">
        <v>1</v>
      </c>
      <c r="Q32" s="301">
        <v>9</v>
      </c>
      <c r="R32" s="301">
        <v>8</v>
      </c>
      <c r="S32" s="301">
        <v>9</v>
      </c>
      <c r="T32" s="301">
        <v>10</v>
      </c>
      <c r="U32" s="301">
        <v>7</v>
      </c>
      <c r="V32" s="302">
        <f t="shared" si="1"/>
        <v>83</v>
      </c>
      <c r="W32" s="301">
        <v>0</v>
      </c>
      <c r="X32" s="301">
        <v>0</v>
      </c>
      <c r="Y32" s="301">
        <v>0</v>
      </c>
      <c r="Z32" s="301">
        <v>0</v>
      </c>
      <c r="AA32" s="301">
        <v>0</v>
      </c>
      <c r="AB32" s="301">
        <v>0</v>
      </c>
      <c r="AC32" s="302">
        <f t="shared" si="2"/>
        <v>0</v>
      </c>
      <c r="AD32" s="303">
        <f t="shared" si="3"/>
        <v>104</v>
      </c>
      <c r="AE32" s="84"/>
      <c r="AF32" s="84"/>
      <c r="AG32" s="84"/>
      <c r="AH32" s="84"/>
      <c r="AI32" s="84"/>
      <c r="AJ32" s="200"/>
      <c r="AK32" s="201">
        <f t="shared" si="4"/>
        <v>104</v>
      </c>
    </row>
    <row r="33" spans="1:37" s="1" customFormat="1" ht="12.75">
      <c r="A33" s="7">
        <v>23</v>
      </c>
      <c r="B33" s="537" t="s">
        <v>751</v>
      </c>
      <c r="C33" s="301">
        <v>0</v>
      </c>
      <c r="D33" s="301">
        <v>0</v>
      </c>
      <c r="E33" s="301">
        <v>5</v>
      </c>
      <c r="F33" s="301">
        <v>7</v>
      </c>
      <c r="G33" s="301">
        <v>4</v>
      </c>
      <c r="H33" s="301">
        <v>5</v>
      </c>
      <c r="I33" s="302">
        <f t="shared" si="0"/>
        <v>21</v>
      </c>
      <c r="J33" s="301">
        <v>4</v>
      </c>
      <c r="K33" s="301">
        <v>7</v>
      </c>
      <c r="L33" s="301">
        <v>11</v>
      </c>
      <c r="M33" s="301">
        <v>8</v>
      </c>
      <c r="N33" s="301">
        <v>5</v>
      </c>
      <c r="O33" s="301">
        <v>4</v>
      </c>
      <c r="P33" s="301">
        <v>9</v>
      </c>
      <c r="Q33" s="301">
        <v>10</v>
      </c>
      <c r="R33" s="301">
        <v>11</v>
      </c>
      <c r="S33" s="301">
        <v>5</v>
      </c>
      <c r="T33" s="301">
        <v>8</v>
      </c>
      <c r="U33" s="301">
        <v>2</v>
      </c>
      <c r="V33" s="302">
        <f t="shared" si="1"/>
        <v>84</v>
      </c>
      <c r="W33" s="301">
        <v>0</v>
      </c>
      <c r="X33" s="301">
        <v>0</v>
      </c>
      <c r="Y33" s="301">
        <v>0</v>
      </c>
      <c r="Z33" s="301">
        <v>0</v>
      </c>
      <c r="AA33" s="301">
        <v>0</v>
      </c>
      <c r="AB33" s="301">
        <v>0</v>
      </c>
      <c r="AC33" s="302">
        <f t="shared" si="2"/>
        <v>0</v>
      </c>
      <c r="AD33" s="303">
        <f t="shared" si="3"/>
        <v>105</v>
      </c>
      <c r="AE33" s="84"/>
      <c r="AF33" s="84"/>
      <c r="AG33" s="84"/>
      <c r="AH33" s="84"/>
      <c r="AI33" s="84"/>
      <c r="AJ33" s="200"/>
      <c r="AK33" s="201">
        <f>SUM(I33,V33)</f>
        <v>105</v>
      </c>
    </row>
    <row r="34" spans="1:37" s="1" customFormat="1" ht="12.75">
      <c r="A34" s="7">
        <v>24</v>
      </c>
      <c r="B34" s="537" t="s">
        <v>593</v>
      </c>
      <c r="C34" s="301">
        <v>0</v>
      </c>
      <c r="D34" s="301">
        <v>0</v>
      </c>
      <c r="E34" s="301">
        <v>6</v>
      </c>
      <c r="F34" s="301">
        <v>6</v>
      </c>
      <c r="G34" s="301">
        <v>5</v>
      </c>
      <c r="H34" s="301">
        <v>1</v>
      </c>
      <c r="I34" s="302">
        <f t="shared" si="0"/>
        <v>18</v>
      </c>
      <c r="J34" s="301">
        <v>6</v>
      </c>
      <c r="K34" s="301">
        <v>7</v>
      </c>
      <c r="L34" s="301">
        <v>4</v>
      </c>
      <c r="M34" s="301">
        <v>7</v>
      </c>
      <c r="N34" s="301">
        <v>12</v>
      </c>
      <c r="O34" s="301">
        <v>4</v>
      </c>
      <c r="P34" s="301">
        <v>5</v>
      </c>
      <c r="Q34" s="301">
        <v>9</v>
      </c>
      <c r="R34" s="301">
        <v>5</v>
      </c>
      <c r="S34" s="301">
        <v>12</v>
      </c>
      <c r="T34" s="301">
        <v>8</v>
      </c>
      <c r="U34" s="301">
        <v>9</v>
      </c>
      <c r="V34" s="302">
        <f t="shared" si="1"/>
        <v>88</v>
      </c>
      <c r="W34" s="301">
        <v>0</v>
      </c>
      <c r="X34" s="301">
        <v>0</v>
      </c>
      <c r="Y34" s="301">
        <v>0</v>
      </c>
      <c r="Z34" s="301">
        <v>0</v>
      </c>
      <c r="AA34" s="301">
        <v>0</v>
      </c>
      <c r="AB34" s="301">
        <v>0</v>
      </c>
      <c r="AC34" s="302">
        <f t="shared" si="2"/>
        <v>0</v>
      </c>
      <c r="AD34" s="303">
        <f t="shared" si="3"/>
        <v>106</v>
      </c>
      <c r="AE34" s="84"/>
      <c r="AF34" s="84"/>
      <c r="AG34" s="84"/>
      <c r="AH34" s="84"/>
      <c r="AI34" s="84"/>
      <c r="AJ34" s="200"/>
      <c r="AK34" s="201">
        <f>SUM(I34,V34)</f>
        <v>106</v>
      </c>
    </row>
    <row r="35" spans="1:37" s="1" customFormat="1" ht="12.75">
      <c r="A35" s="7">
        <v>25</v>
      </c>
      <c r="B35" s="538" t="s">
        <v>52</v>
      </c>
      <c r="C35" s="304">
        <v>0</v>
      </c>
      <c r="D35" s="304">
        <v>0</v>
      </c>
      <c r="E35" s="304">
        <v>8</v>
      </c>
      <c r="F35" s="304">
        <v>4</v>
      </c>
      <c r="G35" s="304">
        <v>9</v>
      </c>
      <c r="H35" s="304">
        <v>6</v>
      </c>
      <c r="I35" s="305">
        <f t="shared" si="0"/>
        <v>27</v>
      </c>
      <c r="J35" s="304">
        <v>5</v>
      </c>
      <c r="K35" s="304">
        <v>6</v>
      </c>
      <c r="L35" s="304">
        <v>9</v>
      </c>
      <c r="M35" s="304">
        <v>4</v>
      </c>
      <c r="N35" s="304">
        <v>8</v>
      </c>
      <c r="O35" s="304">
        <v>12</v>
      </c>
      <c r="P35" s="304">
        <v>13</v>
      </c>
      <c r="Q35" s="304">
        <v>8</v>
      </c>
      <c r="R35" s="304">
        <v>6</v>
      </c>
      <c r="S35" s="304">
        <v>5</v>
      </c>
      <c r="T35" s="304">
        <v>8</v>
      </c>
      <c r="U35" s="304">
        <v>9</v>
      </c>
      <c r="V35" s="305">
        <f t="shared" si="1"/>
        <v>93</v>
      </c>
      <c r="W35" s="304">
        <v>0</v>
      </c>
      <c r="X35" s="304">
        <v>0</v>
      </c>
      <c r="Y35" s="304">
        <v>0</v>
      </c>
      <c r="Z35" s="304">
        <v>0</v>
      </c>
      <c r="AA35" s="304">
        <v>0</v>
      </c>
      <c r="AB35" s="304">
        <v>0</v>
      </c>
      <c r="AC35" s="305">
        <f t="shared" si="2"/>
        <v>0</v>
      </c>
      <c r="AD35" s="306">
        <f t="shared" si="3"/>
        <v>120</v>
      </c>
      <c r="AE35" s="207"/>
      <c r="AF35" s="207"/>
      <c r="AG35" s="207"/>
      <c r="AH35" s="207"/>
      <c r="AI35" s="207"/>
      <c r="AJ35" s="697"/>
      <c r="AK35" s="698">
        <f>SUM(I35,V35)</f>
        <v>120</v>
      </c>
    </row>
    <row r="36" spans="1:37" s="390" customFormat="1" ht="12.75">
      <c r="A36" s="391"/>
      <c r="B36" s="750" t="s">
        <v>24</v>
      </c>
      <c r="C36" s="699">
        <f aca="true" t="shared" si="5" ref="C36:AJ36">SUM(C12:C35)</f>
        <v>40</v>
      </c>
      <c r="D36" s="699">
        <f t="shared" si="5"/>
        <v>35</v>
      </c>
      <c r="E36" s="699">
        <f t="shared" si="5"/>
        <v>78</v>
      </c>
      <c r="F36" s="699">
        <f t="shared" si="5"/>
        <v>71</v>
      </c>
      <c r="G36" s="699">
        <f t="shared" si="5"/>
        <v>90</v>
      </c>
      <c r="H36" s="699">
        <f t="shared" si="5"/>
        <v>89</v>
      </c>
      <c r="I36" s="699">
        <f t="shared" si="5"/>
        <v>403</v>
      </c>
      <c r="J36" s="699">
        <f t="shared" si="5"/>
        <v>96</v>
      </c>
      <c r="K36" s="699">
        <f t="shared" si="5"/>
        <v>91</v>
      </c>
      <c r="L36" s="699">
        <f t="shared" si="5"/>
        <v>91</v>
      </c>
      <c r="M36" s="699">
        <f t="shared" si="5"/>
        <v>89</v>
      </c>
      <c r="N36" s="699">
        <f t="shared" si="5"/>
        <v>95</v>
      </c>
      <c r="O36" s="699">
        <f t="shared" si="5"/>
        <v>97</v>
      </c>
      <c r="P36" s="699">
        <f t="shared" si="5"/>
        <v>85</v>
      </c>
      <c r="Q36" s="699">
        <f t="shared" si="5"/>
        <v>99</v>
      </c>
      <c r="R36" s="699">
        <f t="shared" si="5"/>
        <v>96</v>
      </c>
      <c r="S36" s="699">
        <f t="shared" si="5"/>
        <v>79</v>
      </c>
      <c r="T36" s="699">
        <f t="shared" si="5"/>
        <v>105</v>
      </c>
      <c r="U36" s="699">
        <f t="shared" si="5"/>
        <v>93</v>
      </c>
      <c r="V36" s="699">
        <f t="shared" si="5"/>
        <v>1116</v>
      </c>
      <c r="W36" s="699">
        <f t="shared" si="5"/>
        <v>5</v>
      </c>
      <c r="X36" s="699">
        <f t="shared" si="5"/>
        <v>1</v>
      </c>
      <c r="Y36" s="699">
        <f t="shared" si="5"/>
        <v>3</v>
      </c>
      <c r="Z36" s="699">
        <f t="shared" si="5"/>
        <v>4</v>
      </c>
      <c r="AA36" s="699">
        <f t="shared" si="5"/>
        <v>3</v>
      </c>
      <c r="AB36" s="699">
        <f t="shared" si="5"/>
        <v>1</v>
      </c>
      <c r="AC36" s="699">
        <f t="shared" si="5"/>
        <v>17</v>
      </c>
      <c r="AD36" s="699">
        <f t="shared" si="5"/>
        <v>1536</v>
      </c>
      <c r="AE36" s="699">
        <f t="shared" si="5"/>
        <v>0</v>
      </c>
      <c r="AF36" s="699">
        <f t="shared" si="5"/>
        <v>0</v>
      </c>
      <c r="AG36" s="699">
        <f t="shared" si="5"/>
        <v>0</v>
      </c>
      <c r="AH36" s="699">
        <f t="shared" si="5"/>
        <v>0</v>
      </c>
      <c r="AI36" s="699">
        <f t="shared" si="5"/>
        <v>0</v>
      </c>
      <c r="AJ36" s="699">
        <f t="shared" si="5"/>
        <v>0</v>
      </c>
      <c r="AK36" s="699">
        <f>SUM(AK11:AK35)</f>
        <v>1545</v>
      </c>
    </row>
    <row r="37" spans="1:37" ht="11.25">
      <c r="A37" s="913">
        <f>SUM(C11:C35)</f>
        <v>40</v>
      </c>
      <c r="B37" s="914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5"/>
    </row>
    <row r="38" spans="1:37" s="1" customFormat="1" ht="12">
      <c r="A38" s="5">
        <v>1</v>
      </c>
      <c r="B38" s="751" t="s">
        <v>502</v>
      </c>
      <c r="C38" s="402">
        <v>1</v>
      </c>
      <c r="D38" s="402">
        <v>0</v>
      </c>
      <c r="E38" s="402">
        <v>1</v>
      </c>
      <c r="F38" s="402">
        <v>2</v>
      </c>
      <c r="G38" s="402">
        <v>0</v>
      </c>
      <c r="H38" s="402">
        <v>0</v>
      </c>
      <c r="I38" s="403">
        <f aca="true" t="shared" si="6" ref="I38:I59">SUM(C38:H38)</f>
        <v>4</v>
      </c>
      <c r="J38" s="402">
        <v>0</v>
      </c>
      <c r="K38" s="402">
        <v>4</v>
      </c>
      <c r="L38" s="402">
        <v>0</v>
      </c>
      <c r="M38" s="402">
        <v>0</v>
      </c>
      <c r="N38" s="402">
        <v>0</v>
      </c>
      <c r="O38" s="402">
        <v>0</v>
      </c>
      <c r="P38" s="402">
        <v>0</v>
      </c>
      <c r="Q38" s="402">
        <v>1</v>
      </c>
      <c r="R38" s="402">
        <v>2</v>
      </c>
      <c r="S38" s="402">
        <v>3</v>
      </c>
      <c r="T38" s="402">
        <v>1</v>
      </c>
      <c r="U38" s="402">
        <v>0</v>
      </c>
      <c r="V38" s="403">
        <f aca="true" t="shared" si="7" ref="V38:V59">SUM(J38:U38)</f>
        <v>11</v>
      </c>
      <c r="W38" s="402">
        <v>0</v>
      </c>
      <c r="X38" s="402">
        <v>0</v>
      </c>
      <c r="Y38" s="402">
        <v>0</v>
      </c>
      <c r="Z38" s="402">
        <v>0</v>
      </c>
      <c r="AA38" s="402">
        <v>0</v>
      </c>
      <c r="AB38" s="402">
        <v>0</v>
      </c>
      <c r="AC38" s="403">
        <f aca="true" t="shared" si="8" ref="AC38:AC59">SUM(W38:AB38)</f>
        <v>0</v>
      </c>
      <c r="AD38" s="404">
        <f aca="true" t="shared" si="9" ref="AD38:AD59">SUM(AC38,V38,I38)</f>
        <v>15</v>
      </c>
      <c r="AE38" s="13"/>
      <c r="AF38" s="13"/>
      <c r="AG38" s="13"/>
      <c r="AH38" s="13"/>
      <c r="AI38" s="13"/>
      <c r="AJ38" s="695"/>
      <c r="AK38" s="696">
        <f aca="true" t="shared" si="10" ref="AK38:AK60">SUM(I38,V38,AC38)</f>
        <v>15</v>
      </c>
    </row>
    <row r="39" spans="1:37" s="1" customFormat="1" ht="12">
      <c r="A39" s="7">
        <v>2</v>
      </c>
      <c r="B39" s="631" t="s">
        <v>497</v>
      </c>
      <c r="C39" s="405">
        <v>0</v>
      </c>
      <c r="D39" s="405">
        <v>2</v>
      </c>
      <c r="E39" s="405">
        <v>1</v>
      </c>
      <c r="F39" s="405">
        <v>2</v>
      </c>
      <c r="G39" s="405">
        <v>3</v>
      </c>
      <c r="H39" s="405">
        <v>0</v>
      </c>
      <c r="I39" s="406">
        <f t="shared" si="6"/>
        <v>8</v>
      </c>
      <c r="J39" s="405">
        <v>1</v>
      </c>
      <c r="K39" s="405">
        <v>2</v>
      </c>
      <c r="L39" s="405">
        <v>1</v>
      </c>
      <c r="M39" s="405">
        <v>2</v>
      </c>
      <c r="N39" s="405">
        <v>2</v>
      </c>
      <c r="O39" s="405">
        <v>3</v>
      </c>
      <c r="P39" s="405">
        <v>2</v>
      </c>
      <c r="Q39" s="405">
        <v>3</v>
      </c>
      <c r="R39" s="405">
        <v>0</v>
      </c>
      <c r="S39" s="405">
        <v>2</v>
      </c>
      <c r="T39" s="405">
        <v>4</v>
      </c>
      <c r="U39" s="405">
        <v>3</v>
      </c>
      <c r="V39" s="406">
        <f t="shared" si="7"/>
        <v>25</v>
      </c>
      <c r="W39" s="405">
        <v>0</v>
      </c>
      <c r="X39" s="405">
        <v>0</v>
      </c>
      <c r="Y39" s="405">
        <v>0</v>
      </c>
      <c r="Z39" s="405">
        <v>0</v>
      </c>
      <c r="AA39" s="405">
        <v>0</v>
      </c>
      <c r="AB39" s="405">
        <v>0</v>
      </c>
      <c r="AC39" s="406">
        <f t="shared" si="8"/>
        <v>0</v>
      </c>
      <c r="AD39" s="407">
        <f t="shared" si="9"/>
        <v>33</v>
      </c>
      <c r="AE39" s="84"/>
      <c r="AF39" s="84"/>
      <c r="AG39" s="84"/>
      <c r="AH39" s="84"/>
      <c r="AI39" s="84"/>
      <c r="AJ39" s="200"/>
      <c r="AK39" s="201">
        <f t="shared" si="10"/>
        <v>33</v>
      </c>
    </row>
    <row r="40" spans="1:37" s="1" customFormat="1" ht="12">
      <c r="A40" s="7">
        <v>3</v>
      </c>
      <c r="B40" s="631" t="s">
        <v>506</v>
      </c>
      <c r="C40" s="405">
        <v>2</v>
      </c>
      <c r="D40" s="405">
        <v>0</v>
      </c>
      <c r="E40" s="405">
        <v>2</v>
      </c>
      <c r="F40" s="405">
        <v>2</v>
      </c>
      <c r="G40" s="405">
        <v>3</v>
      </c>
      <c r="H40" s="405">
        <v>1</v>
      </c>
      <c r="I40" s="406">
        <f t="shared" si="6"/>
        <v>10</v>
      </c>
      <c r="J40" s="405">
        <v>0</v>
      </c>
      <c r="K40" s="405">
        <v>2</v>
      </c>
      <c r="L40" s="405">
        <v>3</v>
      </c>
      <c r="M40" s="405">
        <v>2</v>
      </c>
      <c r="N40" s="405">
        <v>2</v>
      </c>
      <c r="O40" s="405">
        <v>2</v>
      </c>
      <c r="P40" s="405">
        <v>4</v>
      </c>
      <c r="Q40" s="405">
        <v>1</v>
      </c>
      <c r="R40" s="405">
        <v>2</v>
      </c>
      <c r="S40" s="405">
        <v>3</v>
      </c>
      <c r="T40" s="405">
        <v>3</v>
      </c>
      <c r="U40" s="405">
        <v>2</v>
      </c>
      <c r="V40" s="406">
        <f t="shared" si="7"/>
        <v>26</v>
      </c>
      <c r="W40" s="405">
        <v>0</v>
      </c>
      <c r="X40" s="405">
        <v>0</v>
      </c>
      <c r="Y40" s="405">
        <v>0</v>
      </c>
      <c r="Z40" s="405">
        <v>0</v>
      </c>
      <c r="AA40" s="405">
        <v>0</v>
      </c>
      <c r="AB40" s="405">
        <v>0</v>
      </c>
      <c r="AC40" s="406">
        <f t="shared" si="8"/>
        <v>0</v>
      </c>
      <c r="AD40" s="407">
        <f t="shared" si="9"/>
        <v>36</v>
      </c>
      <c r="AE40" s="84"/>
      <c r="AF40" s="84"/>
      <c r="AG40" s="84"/>
      <c r="AH40" s="84"/>
      <c r="AI40" s="84"/>
      <c r="AJ40" s="200"/>
      <c r="AK40" s="201">
        <f t="shared" si="10"/>
        <v>36</v>
      </c>
    </row>
    <row r="41" spans="1:37" s="1" customFormat="1" ht="12">
      <c r="A41" s="7">
        <v>4</v>
      </c>
      <c r="B41" s="631" t="s">
        <v>473</v>
      </c>
      <c r="C41" s="405">
        <v>0</v>
      </c>
      <c r="D41" s="405">
        <v>0</v>
      </c>
      <c r="E41" s="405">
        <v>2</v>
      </c>
      <c r="F41" s="405">
        <v>0</v>
      </c>
      <c r="G41" s="405">
        <v>0</v>
      </c>
      <c r="H41" s="405">
        <v>2</v>
      </c>
      <c r="I41" s="406">
        <f t="shared" si="6"/>
        <v>4</v>
      </c>
      <c r="J41" s="405">
        <v>3</v>
      </c>
      <c r="K41" s="405">
        <v>2</v>
      </c>
      <c r="L41" s="405">
        <v>4</v>
      </c>
      <c r="M41" s="405">
        <v>2</v>
      </c>
      <c r="N41" s="405">
        <v>6</v>
      </c>
      <c r="O41" s="405">
        <v>2</v>
      </c>
      <c r="P41" s="405">
        <v>0</v>
      </c>
      <c r="Q41" s="405">
        <v>3</v>
      </c>
      <c r="R41" s="405">
        <v>3</v>
      </c>
      <c r="S41" s="405">
        <v>1</v>
      </c>
      <c r="T41" s="405">
        <v>4</v>
      </c>
      <c r="U41" s="405">
        <v>6</v>
      </c>
      <c r="V41" s="406">
        <f t="shared" si="7"/>
        <v>36</v>
      </c>
      <c r="W41" s="405">
        <v>0</v>
      </c>
      <c r="X41" s="405">
        <v>0</v>
      </c>
      <c r="Y41" s="405">
        <v>0</v>
      </c>
      <c r="Z41" s="405">
        <v>0</v>
      </c>
      <c r="AA41" s="405">
        <v>0</v>
      </c>
      <c r="AB41" s="405">
        <v>0</v>
      </c>
      <c r="AC41" s="406">
        <f t="shared" si="8"/>
        <v>0</v>
      </c>
      <c r="AD41" s="407">
        <f t="shared" si="9"/>
        <v>40</v>
      </c>
      <c r="AE41" s="84"/>
      <c r="AF41" s="84"/>
      <c r="AG41" s="84"/>
      <c r="AH41" s="84"/>
      <c r="AI41" s="84"/>
      <c r="AJ41" s="200"/>
      <c r="AK41" s="201">
        <f t="shared" si="10"/>
        <v>40</v>
      </c>
    </row>
    <row r="42" spans="1:38" s="1" customFormat="1" ht="12">
      <c r="A42" s="7">
        <v>5</v>
      </c>
      <c r="B42" s="631" t="s">
        <v>16</v>
      </c>
      <c r="C42" s="405">
        <v>0</v>
      </c>
      <c r="D42" s="405">
        <v>0</v>
      </c>
      <c r="E42" s="405">
        <v>7</v>
      </c>
      <c r="F42" s="405">
        <v>4</v>
      </c>
      <c r="G42" s="405">
        <v>2</v>
      </c>
      <c r="H42" s="405">
        <v>1</v>
      </c>
      <c r="I42" s="406">
        <f t="shared" si="6"/>
        <v>14</v>
      </c>
      <c r="J42" s="405">
        <v>2</v>
      </c>
      <c r="K42" s="405">
        <v>2</v>
      </c>
      <c r="L42" s="405">
        <v>2</v>
      </c>
      <c r="M42" s="405">
        <v>2</v>
      </c>
      <c r="N42" s="405">
        <v>3</v>
      </c>
      <c r="O42" s="405">
        <v>3</v>
      </c>
      <c r="P42" s="405">
        <v>1</v>
      </c>
      <c r="Q42" s="405">
        <v>3</v>
      </c>
      <c r="R42" s="405">
        <v>6</v>
      </c>
      <c r="S42" s="405">
        <v>3</v>
      </c>
      <c r="T42" s="405">
        <v>4</v>
      </c>
      <c r="U42" s="405">
        <v>6</v>
      </c>
      <c r="V42" s="406">
        <f t="shared" si="7"/>
        <v>37</v>
      </c>
      <c r="W42" s="405">
        <v>0</v>
      </c>
      <c r="X42" s="405">
        <v>0</v>
      </c>
      <c r="Y42" s="405">
        <v>0</v>
      </c>
      <c r="Z42" s="405">
        <v>0</v>
      </c>
      <c r="AA42" s="405">
        <v>0</v>
      </c>
      <c r="AB42" s="405">
        <v>0</v>
      </c>
      <c r="AC42" s="406">
        <f t="shared" si="8"/>
        <v>0</v>
      </c>
      <c r="AD42" s="407">
        <f t="shared" si="9"/>
        <v>51</v>
      </c>
      <c r="AE42" s="84"/>
      <c r="AF42" s="84"/>
      <c r="AG42" s="84"/>
      <c r="AH42" s="84"/>
      <c r="AI42" s="84"/>
      <c r="AJ42" s="200"/>
      <c r="AK42" s="201">
        <f t="shared" si="10"/>
        <v>51</v>
      </c>
      <c r="AL42" s="1" t="s">
        <v>880</v>
      </c>
    </row>
    <row r="43" spans="1:37" s="1" customFormat="1" ht="12">
      <c r="A43" s="7">
        <v>6</v>
      </c>
      <c r="B43" s="631" t="s">
        <v>507</v>
      </c>
      <c r="C43" s="405">
        <v>0</v>
      </c>
      <c r="D43" s="405">
        <v>3</v>
      </c>
      <c r="E43" s="405">
        <v>1</v>
      </c>
      <c r="F43" s="405">
        <v>3</v>
      </c>
      <c r="G43" s="405">
        <v>1</v>
      </c>
      <c r="H43" s="405">
        <v>3</v>
      </c>
      <c r="I43" s="406">
        <f t="shared" si="6"/>
        <v>11</v>
      </c>
      <c r="J43" s="405">
        <v>2</v>
      </c>
      <c r="K43" s="405">
        <v>2</v>
      </c>
      <c r="L43" s="405">
        <v>3</v>
      </c>
      <c r="M43" s="405">
        <v>1</v>
      </c>
      <c r="N43" s="405">
        <v>4</v>
      </c>
      <c r="O43" s="405">
        <v>2</v>
      </c>
      <c r="P43" s="405">
        <v>0</v>
      </c>
      <c r="Q43" s="405">
        <v>1</v>
      </c>
      <c r="R43" s="405">
        <v>2</v>
      </c>
      <c r="S43" s="405">
        <v>2</v>
      </c>
      <c r="T43" s="405">
        <v>4</v>
      </c>
      <c r="U43" s="405">
        <v>0</v>
      </c>
      <c r="V43" s="406">
        <f t="shared" si="7"/>
        <v>23</v>
      </c>
      <c r="W43" s="405">
        <v>2</v>
      </c>
      <c r="X43" s="405">
        <v>1</v>
      </c>
      <c r="Y43" s="405">
        <v>2</v>
      </c>
      <c r="Z43" s="405">
        <v>1</v>
      </c>
      <c r="AA43" s="405">
        <v>9</v>
      </c>
      <c r="AB43" s="405">
        <v>2</v>
      </c>
      <c r="AC43" s="406">
        <f t="shared" si="8"/>
        <v>17</v>
      </c>
      <c r="AD43" s="407">
        <f t="shared" si="9"/>
        <v>51</v>
      </c>
      <c r="AE43" s="84"/>
      <c r="AF43" s="84"/>
      <c r="AG43" s="84"/>
      <c r="AH43" s="84"/>
      <c r="AI43" s="84"/>
      <c r="AJ43" s="200"/>
      <c r="AK43" s="201">
        <f t="shared" si="10"/>
        <v>51</v>
      </c>
    </row>
    <row r="44" spans="1:37" s="1" customFormat="1" ht="12">
      <c r="A44" s="7">
        <v>7</v>
      </c>
      <c r="B44" s="631" t="s">
        <v>499</v>
      </c>
      <c r="C44" s="405">
        <v>5</v>
      </c>
      <c r="D44" s="405">
        <v>3</v>
      </c>
      <c r="E44" s="405">
        <v>3</v>
      </c>
      <c r="F44" s="405">
        <v>1</v>
      </c>
      <c r="G44" s="405">
        <v>5</v>
      </c>
      <c r="H44" s="405">
        <v>4</v>
      </c>
      <c r="I44" s="406">
        <f t="shared" si="6"/>
        <v>21</v>
      </c>
      <c r="J44" s="405">
        <v>3</v>
      </c>
      <c r="K44" s="405">
        <v>2</v>
      </c>
      <c r="L44" s="405">
        <v>4</v>
      </c>
      <c r="M44" s="405">
        <v>0</v>
      </c>
      <c r="N44" s="405">
        <v>5</v>
      </c>
      <c r="O44" s="405">
        <v>5</v>
      </c>
      <c r="P44" s="405">
        <v>2</v>
      </c>
      <c r="Q44" s="405">
        <v>3</v>
      </c>
      <c r="R44" s="405">
        <v>1</v>
      </c>
      <c r="S44" s="405">
        <v>2</v>
      </c>
      <c r="T44" s="405">
        <v>2</v>
      </c>
      <c r="U44" s="405">
        <v>5</v>
      </c>
      <c r="V44" s="406">
        <f t="shared" si="7"/>
        <v>34</v>
      </c>
      <c r="W44" s="405">
        <v>0</v>
      </c>
      <c r="X44" s="405">
        <v>0</v>
      </c>
      <c r="Y44" s="405">
        <v>0</v>
      </c>
      <c r="Z44" s="405">
        <v>0</v>
      </c>
      <c r="AA44" s="405">
        <v>0</v>
      </c>
      <c r="AB44" s="405">
        <v>0</v>
      </c>
      <c r="AC44" s="406">
        <f t="shared" si="8"/>
        <v>0</v>
      </c>
      <c r="AD44" s="407">
        <f t="shared" si="9"/>
        <v>55</v>
      </c>
      <c r="AE44" s="84"/>
      <c r="AF44" s="84"/>
      <c r="AG44" s="84"/>
      <c r="AH44" s="84"/>
      <c r="AI44" s="84"/>
      <c r="AJ44" s="200"/>
      <c r="AK44" s="201">
        <f t="shared" si="10"/>
        <v>55</v>
      </c>
    </row>
    <row r="45" spans="1:37" s="1" customFormat="1" ht="12">
      <c r="A45" s="7">
        <v>8</v>
      </c>
      <c r="B45" s="631" t="s">
        <v>511</v>
      </c>
      <c r="C45" s="405">
        <v>0</v>
      </c>
      <c r="D45" s="405">
        <v>0</v>
      </c>
      <c r="E45" s="405">
        <v>3</v>
      </c>
      <c r="F45" s="405">
        <v>3</v>
      </c>
      <c r="G45" s="405">
        <v>2</v>
      </c>
      <c r="H45" s="405">
        <v>2</v>
      </c>
      <c r="I45" s="406">
        <f t="shared" si="6"/>
        <v>10</v>
      </c>
      <c r="J45" s="405">
        <v>3</v>
      </c>
      <c r="K45" s="405">
        <v>3</v>
      </c>
      <c r="L45" s="405">
        <v>3</v>
      </c>
      <c r="M45" s="405">
        <v>7</v>
      </c>
      <c r="N45" s="405">
        <v>2</v>
      </c>
      <c r="O45" s="405">
        <v>5</v>
      </c>
      <c r="P45" s="405">
        <v>5</v>
      </c>
      <c r="Q45" s="405">
        <v>5</v>
      </c>
      <c r="R45" s="405">
        <v>6</v>
      </c>
      <c r="S45" s="405">
        <v>4</v>
      </c>
      <c r="T45" s="405">
        <v>5</v>
      </c>
      <c r="U45" s="405">
        <v>3</v>
      </c>
      <c r="V45" s="406">
        <f t="shared" si="7"/>
        <v>51</v>
      </c>
      <c r="W45" s="405">
        <v>0</v>
      </c>
      <c r="X45" s="405">
        <v>0</v>
      </c>
      <c r="Y45" s="405">
        <v>0</v>
      </c>
      <c r="Z45" s="405">
        <v>0</v>
      </c>
      <c r="AA45" s="405">
        <v>0</v>
      </c>
      <c r="AB45" s="405">
        <v>0</v>
      </c>
      <c r="AC45" s="406">
        <f t="shared" si="8"/>
        <v>0</v>
      </c>
      <c r="AD45" s="407">
        <f t="shared" si="9"/>
        <v>61</v>
      </c>
      <c r="AE45" s="84"/>
      <c r="AF45" s="84"/>
      <c r="AG45" s="84"/>
      <c r="AH45" s="84"/>
      <c r="AI45" s="84"/>
      <c r="AJ45" s="200"/>
      <c r="AK45" s="201">
        <f t="shared" si="10"/>
        <v>61</v>
      </c>
    </row>
    <row r="46" spans="1:37" s="1" customFormat="1" ht="12">
      <c r="A46" s="7">
        <v>9</v>
      </c>
      <c r="B46" s="631" t="s">
        <v>471</v>
      </c>
      <c r="C46" s="405">
        <v>0</v>
      </c>
      <c r="D46" s="405">
        <v>0</v>
      </c>
      <c r="E46" s="405">
        <v>3</v>
      </c>
      <c r="F46" s="405">
        <v>2</v>
      </c>
      <c r="G46" s="405">
        <v>3</v>
      </c>
      <c r="H46" s="405">
        <v>2</v>
      </c>
      <c r="I46" s="406">
        <f t="shared" si="6"/>
        <v>10</v>
      </c>
      <c r="J46" s="405">
        <v>4</v>
      </c>
      <c r="K46" s="405">
        <v>7</v>
      </c>
      <c r="L46" s="405">
        <v>3</v>
      </c>
      <c r="M46" s="405">
        <v>0</v>
      </c>
      <c r="N46" s="405">
        <v>2</v>
      </c>
      <c r="O46" s="405">
        <v>7</v>
      </c>
      <c r="P46" s="405">
        <v>1</v>
      </c>
      <c r="Q46" s="405">
        <v>6</v>
      </c>
      <c r="R46" s="405">
        <v>7</v>
      </c>
      <c r="S46" s="405">
        <v>4</v>
      </c>
      <c r="T46" s="405">
        <v>9</v>
      </c>
      <c r="U46" s="405">
        <v>6</v>
      </c>
      <c r="V46" s="406">
        <f t="shared" si="7"/>
        <v>56</v>
      </c>
      <c r="W46" s="405">
        <v>0</v>
      </c>
      <c r="X46" s="405">
        <v>0</v>
      </c>
      <c r="Y46" s="405">
        <v>0</v>
      </c>
      <c r="Z46" s="405">
        <v>0</v>
      </c>
      <c r="AA46" s="405">
        <v>0</v>
      </c>
      <c r="AB46" s="405">
        <v>0</v>
      </c>
      <c r="AC46" s="406">
        <f t="shared" si="8"/>
        <v>0</v>
      </c>
      <c r="AD46" s="407">
        <f t="shared" si="9"/>
        <v>66</v>
      </c>
      <c r="AE46" s="84"/>
      <c r="AF46" s="84"/>
      <c r="AG46" s="84"/>
      <c r="AH46" s="84"/>
      <c r="AI46" s="84"/>
      <c r="AJ46" s="200"/>
      <c r="AK46" s="201">
        <f t="shared" si="10"/>
        <v>66</v>
      </c>
    </row>
    <row r="47" spans="1:37" s="1" customFormat="1" ht="12">
      <c r="A47" s="7">
        <v>10</v>
      </c>
      <c r="B47" s="631" t="s">
        <v>612</v>
      </c>
      <c r="C47" s="405">
        <v>2</v>
      </c>
      <c r="D47" s="405">
        <v>3</v>
      </c>
      <c r="E47" s="405">
        <v>2</v>
      </c>
      <c r="F47" s="405">
        <v>3</v>
      </c>
      <c r="G47" s="405">
        <v>6</v>
      </c>
      <c r="H47" s="405">
        <v>3</v>
      </c>
      <c r="I47" s="406">
        <f t="shared" si="6"/>
        <v>19</v>
      </c>
      <c r="J47" s="405">
        <v>0</v>
      </c>
      <c r="K47" s="405">
        <v>2</v>
      </c>
      <c r="L47" s="405">
        <v>6</v>
      </c>
      <c r="M47" s="405">
        <v>2</v>
      </c>
      <c r="N47" s="405">
        <v>1</v>
      </c>
      <c r="O47" s="405">
        <v>9</v>
      </c>
      <c r="P47" s="405">
        <v>4</v>
      </c>
      <c r="Q47" s="405">
        <v>14</v>
      </c>
      <c r="R47" s="405">
        <v>3</v>
      </c>
      <c r="S47" s="405">
        <v>5</v>
      </c>
      <c r="T47" s="405">
        <v>7</v>
      </c>
      <c r="U47" s="405">
        <v>2</v>
      </c>
      <c r="V47" s="406">
        <f t="shared" si="7"/>
        <v>55</v>
      </c>
      <c r="W47" s="405">
        <v>0</v>
      </c>
      <c r="X47" s="405">
        <v>0</v>
      </c>
      <c r="Y47" s="405">
        <v>0</v>
      </c>
      <c r="Z47" s="405">
        <v>0</v>
      </c>
      <c r="AA47" s="405">
        <v>0</v>
      </c>
      <c r="AB47" s="405">
        <v>0</v>
      </c>
      <c r="AC47" s="406">
        <f t="shared" si="8"/>
        <v>0</v>
      </c>
      <c r="AD47" s="407">
        <f t="shared" si="9"/>
        <v>74</v>
      </c>
      <c r="AE47" s="84"/>
      <c r="AF47" s="84"/>
      <c r="AG47" s="84"/>
      <c r="AH47" s="84"/>
      <c r="AI47" s="84"/>
      <c r="AJ47" s="200"/>
      <c r="AK47" s="201">
        <f t="shared" si="10"/>
        <v>74</v>
      </c>
    </row>
    <row r="48" spans="1:37" s="1" customFormat="1" ht="12">
      <c r="A48" s="7">
        <v>11</v>
      </c>
      <c r="B48" s="631" t="s">
        <v>498</v>
      </c>
      <c r="C48" s="405">
        <v>0</v>
      </c>
      <c r="D48" s="405">
        <v>0</v>
      </c>
      <c r="E48" s="405">
        <v>3</v>
      </c>
      <c r="F48" s="405">
        <v>4</v>
      </c>
      <c r="G48" s="405">
        <v>3</v>
      </c>
      <c r="H48" s="405">
        <v>6</v>
      </c>
      <c r="I48" s="406">
        <f t="shared" si="6"/>
        <v>16</v>
      </c>
      <c r="J48" s="405">
        <v>3</v>
      </c>
      <c r="K48" s="405">
        <v>6</v>
      </c>
      <c r="L48" s="405">
        <v>3</v>
      </c>
      <c r="M48" s="405">
        <v>3</v>
      </c>
      <c r="N48" s="405">
        <v>5</v>
      </c>
      <c r="O48" s="405">
        <v>4</v>
      </c>
      <c r="P48" s="405">
        <v>6</v>
      </c>
      <c r="Q48" s="405">
        <v>0</v>
      </c>
      <c r="R48" s="405">
        <v>3</v>
      </c>
      <c r="S48" s="405">
        <v>2</v>
      </c>
      <c r="T48" s="405">
        <v>1</v>
      </c>
      <c r="U48" s="405">
        <v>5</v>
      </c>
      <c r="V48" s="406">
        <f t="shared" si="7"/>
        <v>41</v>
      </c>
      <c r="W48" s="405">
        <v>4</v>
      </c>
      <c r="X48" s="405">
        <v>4</v>
      </c>
      <c r="Y48" s="405">
        <v>3</v>
      </c>
      <c r="Z48" s="405">
        <v>3</v>
      </c>
      <c r="AA48" s="405">
        <v>3</v>
      </c>
      <c r="AB48" s="405">
        <v>4</v>
      </c>
      <c r="AC48" s="406">
        <f t="shared" si="8"/>
        <v>21</v>
      </c>
      <c r="AD48" s="407">
        <f t="shared" si="9"/>
        <v>78</v>
      </c>
      <c r="AE48" s="84"/>
      <c r="AF48" s="84"/>
      <c r="AG48" s="84"/>
      <c r="AH48" s="84"/>
      <c r="AI48" s="84"/>
      <c r="AJ48" s="200"/>
      <c r="AK48" s="201">
        <f t="shared" si="10"/>
        <v>78</v>
      </c>
    </row>
    <row r="49" spans="1:37" s="1" customFormat="1" ht="12">
      <c r="A49" s="10">
        <v>12</v>
      </c>
      <c r="B49" s="752" t="s">
        <v>470</v>
      </c>
      <c r="C49" s="510">
        <v>0</v>
      </c>
      <c r="D49" s="510">
        <v>0</v>
      </c>
      <c r="E49" s="510">
        <v>5</v>
      </c>
      <c r="F49" s="510">
        <v>2</v>
      </c>
      <c r="G49" s="510">
        <v>4</v>
      </c>
      <c r="H49" s="510">
        <v>7</v>
      </c>
      <c r="I49" s="408">
        <f t="shared" si="6"/>
        <v>18</v>
      </c>
      <c r="J49" s="510">
        <v>5</v>
      </c>
      <c r="K49" s="510">
        <v>10</v>
      </c>
      <c r="L49" s="510">
        <v>9</v>
      </c>
      <c r="M49" s="510">
        <v>8</v>
      </c>
      <c r="N49" s="510">
        <v>5</v>
      </c>
      <c r="O49" s="510">
        <v>4</v>
      </c>
      <c r="P49" s="510">
        <v>4</v>
      </c>
      <c r="Q49" s="510">
        <v>6</v>
      </c>
      <c r="R49" s="510">
        <v>3</v>
      </c>
      <c r="S49" s="510">
        <v>3</v>
      </c>
      <c r="T49" s="510">
        <v>1</v>
      </c>
      <c r="U49" s="510">
        <v>4</v>
      </c>
      <c r="V49" s="408">
        <f t="shared" si="7"/>
        <v>62</v>
      </c>
      <c r="W49" s="510">
        <v>0</v>
      </c>
      <c r="X49" s="510">
        <v>0</v>
      </c>
      <c r="Y49" s="510">
        <v>0</v>
      </c>
      <c r="Z49" s="510">
        <v>0</v>
      </c>
      <c r="AA49" s="510">
        <v>0</v>
      </c>
      <c r="AB49" s="510">
        <v>0</v>
      </c>
      <c r="AC49" s="408">
        <f t="shared" si="8"/>
        <v>0</v>
      </c>
      <c r="AD49" s="409">
        <f t="shared" si="9"/>
        <v>80</v>
      </c>
      <c r="AE49" s="207"/>
      <c r="AF49" s="207"/>
      <c r="AG49" s="207"/>
      <c r="AH49" s="207"/>
      <c r="AI49" s="207"/>
      <c r="AJ49" s="697"/>
      <c r="AK49" s="698">
        <f t="shared" si="10"/>
        <v>80</v>
      </c>
    </row>
    <row r="50" spans="1:37" s="1" customFormat="1" ht="12">
      <c r="A50" s="14">
        <v>13</v>
      </c>
      <c r="B50" s="753" t="s">
        <v>508</v>
      </c>
      <c r="C50" s="411">
        <v>5</v>
      </c>
      <c r="D50" s="411">
        <v>3</v>
      </c>
      <c r="E50" s="411">
        <v>3</v>
      </c>
      <c r="F50" s="411">
        <v>6</v>
      </c>
      <c r="G50" s="411">
        <v>5</v>
      </c>
      <c r="H50" s="411">
        <v>3</v>
      </c>
      <c r="I50" s="412">
        <f t="shared" si="6"/>
        <v>25</v>
      </c>
      <c r="J50" s="411">
        <v>5</v>
      </c>
      <c r="K50" s="411">
        <v>2</v>
      </c>
      <c r="L50" s="411">
        <v>5</v>
      </c>
      <c r="M50" s="411">
        <v>6</v>
      </c>
      <c r="N50" s="411">
        <v>4</v>
      </c>
      <c r="O50" s="411">
        <v>2</v>
      </c>
      <c r="P50" s="411">
        <v>1</v>
      </c>
      <c r="Q50" s="411">
        <v>7</v>
      </c>
      <c r="R50" s="411">
        <v>6</v>
      </c>
      <c r="S50" s="411">
        <v>9</v>
      </c>
      <c r="T50" s="411">
        <v>6</v>
      </c>
      <c r="U50" s="411">
        <v>6</v>
      </c>
      <c r="V50" s="412">
        <f t="shared" si="7"/>
        <v>59</v>
      </c>
      <c r="W50" s="411">
        <v>0</v>
      </c>
      <c r="X50" s="411">
        <v>0</v>
      </c>
      <c r="Y50" s="411">
        <v>0</v>
      </c>
      <c r="Z50" s="411">
        <v>0</v>
      </c>
      <c r="AA50" s="411">
        <v>0</v>
      </c>
      <c r="AB50" s="411">
        <v>0</v>
      </c>
      <c r="AC50" s="412">
        <f t="shared" si="8"/>
        <v>0</v>
      </c>
      <c r="AD50" s="413">
        <f t="shared" si="9"/>
        <v>84</v>
      </c>
      <c r="AE50" s="716"/>
      <c r="AF50" s="716"/>
      <c r="AG50" s="716"/>
      <c r="AH50" s="716"/>
      <c r="AI50" s="716"/>
      <c r="AJ50" s="693"/>
      <c r="AK50" s="694">
        <f t="shared" si="10"/>
        <v>84</v>
      </c>
    </row>
    <row r="51" spans="1:37" s="1" customFormat="1" ht="12">
      <c r="A51" s="7">
        <v>14</v>
      </c>
      <c r="B51" s="631" t="s">
        <v>9</v>
      </c>
      <c r="C51" s="405">
        <v>0</v>
      </c>
      <c r="D51" s="405">
        <v>0</v>
      </c>
      <c r="E51" s="405">
        <v>6</v>
      </c>
      <c r="F51" s="405">
        <v>3</v>
      </c>
      <c r="G51" s="405">
        <v>3</v>
      </c>
      <c r="H51" s="405">
        <v>4</v>
      </c>
      <c r="I51" s="406">
        <f t="shared" si="6"/>
        <v>16</v>
      </c>
      <c r="J51" s="405">
        <v>8</v>
      </c>
      <c r="K51" s="405">
        <v>5</v>
      </c>
      <c r="L51" s="405">
        <v>5</v>
      </c>
      <c r="M51" s="405">
        <v>6</v>
      </c>
      <c r="N51" s="405">
        <v>10</v>
      </c>
      <c r="O51" s="405">
        <v>6</v>
      </c>
      <c r="P51" s="405">
        <v>8</v>
      </c>
      <c r="Q51" s="405">
        <v>1</v>
      </c>
      <c r="R51" s="405">
        <v>7</v>
      </c>
      <c r="S51" s="405">
        <v>4</v>
      </c>
      <c r="T51" s="405">
        <v>7</v>
      </c>
      <c r="U51" s="405">
        <v>3</v>
      </c>
      <c r="V51" s="406">
        <f t="shared" si="7"/>
        <v>70</v>
      </c>
      <c r="W51" s="405">
        <v>0</v>
      </c>
      <c r="X51" s="405">
        <v>0</v>
      </c>
      <c r="Y51" s="405">
        <v>0</v>
      </c>
      <c r="Z51" s="405">
        <v>0</v>
      </c>
      <c r="AA51" s="405">
        <v>0</v>
      </c>
      <c r="AB51" s="405">
        <v>0</v>
      </c>
      <c r="AC51" s="406">
        <f t="shared" si="8"/>
        <v>0</v>
      </c>
      <c r="AD51" s="407">
        <f t="shared" si="9"/>
        <v>86</v>
      </c>
      <c r="AE51" s="84"/>
      <c r="AF51" s="84"/>
      <c r="AG51" s="84"/>
      <c r="AH51" s="84"/>
      <c r="AI51" s="84"/>
      <c r="AJ51" s="200"/>
      <c r="AK51" s="201">
        <f t="shared" si="10"/>
        <v>86</v>
      </c>
    </row>
    <row r="52" spans="1:37" s="1" customFormat="1" ht="12">
      <c r="A52" s="7">
        <v>15</v>
      </c>
      <c r="B52" s="631" t="s">
        <v>503</v>
      </c>
      <c r="C52" s="405">
        <v>0</v>
      </c>
      <c r="D52" s="405">
        <v>0</v>
      </c>
      <c r="E52" s="405">
        <v>5</v>
      </c>
      <c r="F52" s="405">
        <v>8</v>
      </c>
      <c r="G52" s="405">
        <v>3</v>
      </c>
      <c r="H52" s="405">
        <v>3</v>
      </c>
      <c r="I52" s="406">
        <f t="shared" si="6"/>
        <v>19</v>
      </c>
      <c r="J52" s="405">
        <v>9</v>
      </c>
      <c r="K52" s="405">
        <v>7</v>
      </c>
      <c r="L52" s="405">
        <v>4</v>
      </c>
      <c r="M52" s="405">
        <v>7</v>
      </c>
      <c r="N52" s="405">
        <v>4</v>
      </c>
      <c r="O52" s="405">
        <v>5</v>
      </c>
      <c r="P52" s="405">
        <v>7</v>
      </c>
      <c r="Q52" s="405">
        <v>3</v>
      </c>
      <c r="R52" s="405">
        <v>7</v>
      </c>
      <c r="S52" s="405">
        <v>7</v>
      </c>
      <c r="T52" s="405">
        <v>5</v>
      </c>
      <c r="U52" s="405">
        <v>6</v>
      </c>
      <c r="V52" s="406">
        <f t="shared" si="7"/>
        <v>71</v>
      </c>
      <c r="W52" s="405">
        <v>0</v>
      </c>
      <c r="X52" s="405">
        <v>0</v>
      </c>
      <c r="Y52" s="405">
        <v>0</v>
      </c>
      <c r="Z52" s="405">
        <v>0</v>
      </c>
      <c r="AA52" s="405">
        <v>0</v>
      </c>
      <c r="AB52" s="405">
        <v>0</v>
      </c>
      <c r="AC52" s="406">
        <f t="shared" si="8"/>
        <v>0</v>
      </c>
      <c r="AD52" s="407">
        <f t="shared" si="9"/>
        <v>90</v>
      </c>
      <c r="AE52" s="84"/>
      <c r="AF52" s="84"/>
      <c r="AG52" s="84"/>
      <c r="AH52" s="84"/>
      <c r="AI52" s="84"/>
      <c r="AJ52" s="200"/>
      <c r="AK52" s="201">
        <f t="shared" si="10"/>
        <v>90</v>
      </c>
    </row>
    <row r="53" spans="1:37" s="1" customFormat="1" ht="12">
      <c r="A53" s="7">
        <v>16</v>
      </c>
      <c r="B53" s="631" t="s">
        <v>505</v>
      </c>
      <c r="C53" s="405">
        <v>0</v>
      </c>
      <c r="D53" s="405">
        <v>0</v>
      </c>
      <c r="E53" s="405">
        <v>0</v>
      </c>
      <c r="F53" s="405">
        <v>0</v>
      </c>
      <c r="G53" s="405">
        <v>0</v>
      </c>
      <c r="H53" s="405">
        <v>0</v>
      </c>
      <c r="I53" s="406">
        <f t="shared" si="6"/>
        <v>0</v>
      </c>
      <c r="J53" s="405">
        <v>5</v>
      </c>
      <c r="K53" s="405">
        <v>9</v>
      </c>
      <c r="L53" s="405">
        <v>9</v>
      </c>
      <c r="M53" s="405">
        <v>2</v>
      </c>
      <c r="N53" s="405">
        <v>15</v>
      </c>
      <c r="O53" s="405">
        <v>6</v>
      </c>
      <c r="P53" s="405">
        <v>10</v>
      </c>
      <c r="Q53" s="405">
        <v>10</v>
      </c>
      <c r="R53" s="405">
        <v>13</v>
      </c>
      <c r="S53" s="405">
        <v>7</v>
      </c>
      <c r="T53" s="405">
        <v>7</v>
      </c>
      <c r="U53" s="405">
        <v>5</v>
      </c>
      <c r="V53" s="406">
        <f t="shared" si="7"/>
        <v>98</v>
      </c>
      <c r="W53" s="405">
        <v>0</v>
      </c>
      <c r="X53" s="405">
        <v>0</v>
      </c>
      <c r="Y53" s="405">
        <v>0</v>
      </c>
      <c r="Z53" s="405">
        <v>0</v>
      </c>
      <c r="AA53" s="405">
        <v>0</v>
      </c>
      <c r="AB53" s="405">
        <v>0</v>
      </c>
      <c r="AC53" s="406">
        <f t="shared" si="8"/>
        <v>0</v>
      </c>
      <c r="AD53" s="407">
        <f t="shared" si="9"/>
        <v>98</v>
      </c>
      <c r="AE53" s="84"/>
      <c r="AF53" s="84"/>
      <c r="AG53" s="84"/>
      <c r="AH53" s="84"/>
      <c r="AI53" s="84"/>
      <c r="AJ53" s="200"/>
      <c r="AK53" s="201">
        <f t="shared" si="10"/>
        <v>98</v>
      </c>
    </row>
    <row r="54" spans="1:37" s="1" customFormat="1" ht="12">
      <c r="A54" s="7">
        <v>17</v>
      </c>
      <c r="B54" s="631" t="s">
        <v>606</v>
      </c>
      <c r="C54" s="405">
        <v>7</v>
      </c>
      <c r="D54" s="405">
        <v>4</v>
      </c>
      <c r="E54" s="405">
        <v>4</v>
      </c>
      <c r="F54" s="405">
        <v>6</v>
      </c>
      <c r="G54" s="405">
        <v>4</v>
      </c>
      <c r="H54" s="405">
        <v>7</v>
      </c>
      <c r="I54" s="406">
        <f t="shared" si="6"/>
        <v>32</v>
      </c>
      <c r="J54" s="405">
        <v>13</v>
      </c>
      <c r="K54" s="405">
        <v>1</v>
      </c>
      <c r="L54" s="405">
        <v>5</v>
      </c>
      <c r="M54" s="405">
        <v>5</v>
      </c>
      <c r="N54" s="405">
        <v>5</v>
      </c>
      <c r="O54" s="405">
        <v>6</v>
      </c>
      <c r="P54" s="405">
        <v>0</v>
      </c>
      <c r="Q54" s="405">
        <v>10</v>
      </c>
      <c r="R54" s="405">
        <v>8</v>
      </c>
      <c r="S54" s="405">
        <v>7</v>
      </c>
      <c r="T54" s="405">
        <v>6</v>
      </c>
      <c r="U54" s="405">
        <v>7</v>
      </c>
      <c r="V54" s="406">
        <f t="shared" si="7"/>
        <v>73</v>
      </c>
      <c r="W54" s="405">
        <v>0</v>
      </c>
      <c r="X54" s="405">
        <v>0</v>
      </c>
      <c r="Y54" s="405">
        <v>0</v>
      </c>
      <c r="Z54" s="405">
        <v>0</v>
      </c>
      <c r="AA54" s="405">
        <v>0</v>
      </c>
      <c r="AB54" s="405">
        <v>0</v>
      </c>
      <c r="AC54" s="406">
        <f t="shared" si="8"/>
        <v>0</v>
      </c>
      <c r="AD54" s="407">
        <f t="shared" si="9"/>
        <v>105</v>
      </c>
      <c r="AE54" s="84"/>
      <c r="AF54" s="84"/>
      <c r="AG54" s="84"/>
      <c r="AH54" s="84"/>
      <c r="AI54" s="84"/>
      <c r="AJ54" s="200"/>
      <c r="AK54" s="201">
        <f>SUM(I54,V54,AC54)</f>
        <v>105</v>
      </c>
    </row>
    <row r="55" spans="1:37" s="1" customFormat="1" ht="12">
      <c r="A55" s="7">
        <v>18</v>
      </c>
      <c r="B55" s="631" t="s">
        <v>472</v>
      </c>
      <c r="C55" s="405">
        <v>0</v>
      </c>
      <c r="D55" s="405">
        <v>0</v>
      </c>
      <c r="E55" s="405">
        <v>8</v>
      </c>
      <c r="F55" s="405">
        <v>5</v>
      </c>
      <c r="G55" s="405">
        <v>4</v>
      </c>
      <c r="H55" s="405">
        <v>6</v>
      </c>
      <c r="I55" s="406">
        <f t="shared" si="6"/>
        <v>23</v>
      </c>
      <c r="J55" s="405">
        <v>3</v>
      </c>
      <c r="K55" s="405">
        <v>6</v>
      </c>
      <c r="L55" s="405">
        <v>11</v>
      </c>
      <c r="M55" s="405">
        <v>3</v>
      </c>
      <c r="N55" s="405">
        <v>13</v>
      </c>
      <c r="O55" s="405">
        <v>11</v>
      </c>
      <c r="P55" s="405">
        <v>9</v>
      </c>
      <c r="Q55" s="405">
        <v>6</v>
      </c>
      <c r="R55" s="405">
        <v>5</v>
      </c>
      <c r="S55" s="405">
        <v>5</v>
      </c>
      <c r="T55" s="405">
        <v>5</v>
      </c>
      <c r="U55" s="405">
        <v>7</v>
      </c>
      <c r="V55" s="406">
        <f t="shared" si="7"/>
        <v>84</v>
      </c>
      <c r="W55" s="405">
        <v>0</v>
      </c>
      <c r="X55" s="405">
        <v>0</v>
      </c>
      <c r="Y55" s="405">
        <v>0</v>
      </c>
      <c r="Z55" s="405">
        <v>0</v>
      </c>
      <c r="AA55" s="405">
        <v>0</v>
      </c>
      <c r="AB55" s="405">
        <v>0</v>
      </c>
      <c r="AC55" s="406">
        <f t="shared" si="8"/>
        <v>0</v>
      </c>
      <c r="AD55" s="407">
        <f t="shared" si="9"/>
        <v>107</v>
      </c>
      <c r="AE55" s="84"/>
      <c r="AF55" s="84"/>
      <c r="AG55" s="84"/>
      <c r="AH55" s="84"/>
      <c r="AI55" s="84"/>
      <c r="AJ55" s="200"/>
      <c r="AK55" s="201">
        <f>SUM(I55,V55,AC55)</f>
        <v>107</v>
      </c>
    </row>
    <row r="56" spans="1:37" s="1" customFormat="1" ht="12">
      <c r="A56" s="7">
        <v>19</v>
      </c>
      <c r="B56" s="631" t="s">
        <v>539</v>
      </c>
      <c r="C56" s="405">
        <v>0</v>
      </c>
      <c r="D56" s="405">
        <v>0</v>
      </c>
      <c r="E56" s="405">
        <v>5</v>
      </c>
      <c r="F56" s="405">
        <v>4</v>
      </c>
      <c r="G56" s="405">
        <v>5</v>
      </c>
      <c r="H56" s="405">
        <v>5</v>
      </c>
      <c r="I56" s="406">
        <f t="shared" si="6"/>
        <v>19</v>
      </c>
      <c r="J56" s="405">
        <v>8</v>
      </c>
      <c r="K56" s="405">
        <v>10</v>
      </c>
      <c r="L56" s="405">
        <v>5</v>
      </c>
      <c r="M56" s="405">
        <v>6</v>
      </c>
      <c r="N56" s="405">
        <v>12</v>
      </c>
      <c r="O56" s="405">
        <v>8</v>
      </c>
      <c r="P56" s="405">
        <v>6</v>
      </c>
      <c r="Q56" s="405">
        <v>9</v>
      </c>
      <c r="R56" s="405">
        <v>6</v>
      </c>
      <c r="S56" s="405">
        <v>3</v>
      </c>
      <c r="T56" s="405">
        <v>5</v>
      </c>
      <c r="U56" s="405">
        <v>11</v>
      </c>
      <c r="V56" s="406">
        <f t="shared" si="7"/>
        <v>89</v>
      </c>
      <c r="W56" s="405">
        <v>0</v>
      </c>
      <c r="X56" s="405">
        <v>0</v>
      </c>
      <c r="Y56" s="405">
        <v>0</v>
      </c>
      <c r="Z56" s="405">
        <v>0</v>
      </c>
      <c r="AA56" s="405">
        <v>0</v>
      </c>
      <c r="AB56" s="405">
        <v>0</v>
      </c>
      <c r="AC56" s="406">
        <f t="shared" si="8"/>
        <v>0</v>
      </c>
      <c r="AD56" s="407">
        <f t="shared" si="9"/>
        <v>108</v>
      </c>
      <c r="AE56" s="84"/>
      <c r="AF56" s="84"/>
      <c r="AG56" s="84"/>
      <c r="AH56" s="84"/>
      <c r="AI56" s="84"/>
      <c r="AJ56" s="200"/>
      <c r="AK56" s="201">
        <f>SUM(I56,V56,AC56)</f>
        <v>108</v>
      </c>
    </row>
    <row r="57" spans="1:37" s="1" customFormat="1" ht="12">
      <c r="A57" s="7">
        <v>20</v>
      </c>
      <c r="B57" s="631" t="s">
        <v>6</v>
      </c>
      <c r="C57" s="405">
        <v>0</v>
      </c>
      <c r="D57" s="405">
        <v>0</v>
      </c>
      <c r="E57" s="405">
        <v>5</v>
      </c>
      <c r="F57" s="405">
        <v>10</v>
      </c>
      <c r="G57" s="405">
        <v>7</v>
      </c>
      <c r="H57" s="405">
        <v>7</v>
      </c>
      <c r="I57" s="406">
        <f t="shared" si="6"/>
        <v>29</v>
      </c>
      <c r="J57" s="405">
        <v>6</v>
      </c>
      <c r="K57" s="405">
        <v>6</v>
      </c>
      <c r="L57" s="405">
        <v>8</v>
      </c>
      <c r="M57" s="405">
        <v>9</v>
      </c>
      <c r="N57" s="405">
        <v>5</v>
      </c>
      <c r="O57" s="405">
        <v>7</v>
      </c>
      <c r="P57" s="405">
        <v>6</v>
      </c>
      <c r="Q57" s="405">
        <v>7</v>
      </c>
      <c r="R57" s="405">
        <v>7</v>
      </c>
      <c r="S57" s="405">
        <v>6</v>
      </c>
      <c r="T57" s="405">
        <v>8</v>
      </c>
      <c r="U57" s="405">
        <v>5</v>
      </c>
      <c r="V57" s="406">
        <f t="shared" si="7"/>
        <v>80</v>
      </c>
      <c r="W57" s="405">
        <v>0</v>
      </c>
      <c r="X57" s="405">
        <v>0</v>
      </c>
      <c r="Y57" s="405">
        <v>0</v>
      </c>
      <c r="Z57" s="405">
        <v>0</v>
      </c>
      <c r="AA57" s="405">
        <v>0</v>
      </c>
      <c r="AB57" s="405">
        <v>0</v>
      </c>
      <c r="AC57" s="406">
        <f t="shared" si="8"/>
        <v>0</v>
      </c>
      <c r="AD57" s="407">
        <f t="shared" si="9"/>
        <v>109</v>
      </c>
      <c r="AE57" s="84"/>
      <c r="AF57" s="84"/>
      <c r="AG57" s="84"/>
      <c r="AH57" s="84"/>
      <c r="AI57" s="84"/>
      <c r="AJ57" s="200"/>
      <c r="AK57" s="201">
        <f>SUM(I57,V57,AC57)</f>
        <v>109</v>
      </c>
    </row>
    <row r="58" spans="1:37" s="1" customFormat="1" ht="12">
      <c r="A58" s="7">
        <v>21</v>
      </c>
      <c r="B58" s="631" t="s">
        <v>14</v>
      </c>
      <c r="C58" s="405">
        <v>7</v>
      </c>
      <c r="D58" s="405">
        <v>2</v>
      </c>
      <c r="E58" s="405">
        <v>6</v>
      </c>
      <c r="F58" s="405">
        <v>5</v>
      </c>
      <c r="G58" s="405">
        <v>4</v>
      </c>
      <c r="H58" s="405">
        <v>4</v>
      </c>
      <c r="I58" s="406">
        <f t="shared" si="6"/>
        <v>28</v>
      </c>
      <c r="J58" s="405">
        <v>2</v>
      </c>
      <c r="K58" s="405">
        <v>7</v>
      </c>
      <c r="L58" s="405">
        <v>5</v>
      </c>
      <c r="M58" s="405">
        <v>10</v>
      </c>
      <c r="N58" s="405">
        <v>6</v>
      </c>
      <c r="O58" s="405">
        <v>6</v>
      </c>
      <c r="P58" s="405">
        <v>8</v>
      </c>
      <c r="Q58" s="405">
        <v>6</v>
      </c>
      <c r="R58" s="405">
        <v>13</v>
      </c>
      <c r="S58" s="405">
        <v>2</v>
      </c>
      <c r="T58" s="405">
        <v>7</v>
      </c>
      <c r="U58" s="405">
        <v>9</v>
      </c>
      <c r="V58" s="406">
        <f t="shared" si="7"/>
        <v>81</v>
      </c>
      <c r="W58" s="405">
        <v>0</v>
      </c>
      <c r="X58" s="405">
        <v>0</v>
      </c>
      <c r="Y58" s="405">
        <v>0</v>
      </c>
      <c r="Z58" s="405">
        <v>0</v>
      </c>
      <c r="AA58" s="405">
        <v>0</v>
      </c>
      <c r="AB58" s="405">
        <v>0</v>
      </c>
      <c r="AC58" s="406">
        <f t="shared" si="8"/>
        <v>0</v>
      </c>
      <c r="AD58" s="407">
        <f t="shared" si="9"/>
        <v>109</v>
      </c>
      <c r="AE58" s="84"/>
      <c r="AF58" s="84"/>
      <c r="AG58" s="84"/>
      <c r="AH58" s="84"/>
      <c r="AI58" s="84"/>
      <c r="AJ58" s="200"/>
      <c r="AK58" s="201">
        <f t="shared" si="10"/>
        <v>109</v>
      </c>
    </row>
    <row r="59" spans="1:37" s="1" customFormat="1" ht="12">
      <c r="A59" s="10">
        <v>22</v>
      </c>
      <c r="B59" s="752" t="s">
        <v>501</v>
      </c>
      <c r="C59" s="510">
        <v>0</v>
      </c>
      <c r="D59" s="510">
        <v>0</v>
      </c>
      <c r="E59" s="510">
        <v>4</v>
      </c>
      <c r="F59" s="510">
        <v>3</v>
      </c>
      <c r="G59" s="510">
        <v>3</v>
      </c>
      <c r="H59" s="510">
        <v>7</v>
      </c>
      <c r="I59" s="408">
        <f t="shared" si="6"/>
        <v>17</v>
      </c>
      <c r="J59" s="510">
        <v>5</v>
      </c>
      <c r="K59" s="510">
        <v>3</v>
      </c>
      <c r="L59" s="510">
        <v>7</v>
      </c>
      <c r="M59" s="510">
        <v>4</v>
      </c>
      <c r="N59" s="510">
        <v>6</v>
      </c>
      <c r="O59" s="510">
        <v>1</v>
      </c>
      <c r="P59" s="510">
        <v>2</v>
      </c>
      <c r="Q59" s="510">
        <v>6</v>
      </c>
      <c r="R59" s="510">
        <v>5</v>
      </c>
      <c r="S59" s="510">
        <v>5</v>
      </c>
      <c r="T59" s="510">
        <v>4</v>
      </c>
      <c r="U59" s="510">
        <v>5</v>
      </c>
      <c r="V59" s="408">
        <f t="shared" si="7"/>
        <v>53</v>
      </c>
      <c r="W59" s="510">
        <v>14</v>
      </c>
      <c r="X59" s="510">
        <v>2</v>
      </c>
      <c r="Y59" s="510">
        <v>5</v>
      </c>
      <c r="Z59" s="510">
        <v>8</v>
      </c>
      <c r="AA59" s="510">
        <v>10</v>
      </c>
      <c r="AB59" s="510">
        <v>3</v>
      </c>
      <c r="AC59" s="408">
        <f t="shared" si="8"/>
        <v>42</v>
      </c>
      <c r="AD59" s="409">
        <f t="shared" si="9"/>
        <v>112</v>
      </c>
      <c r="AE59" s="207"/>
      <c r="AF59" s="207"/>
      <c r="AG59" s="207"/>
      <c r="AH59" s="207"/>
      <c r="AI59" s="207"/>
      <c r="AJ59" s="697"/>
      <c r="AK59" s="698">
        <f t="shared" si="10"/>
        <v>112</v>
      </c>
    </row>
    <row r="60" spans="1:37" s="196" customFormat="1" ht="12">
      <c r="A60" s="635"/>
      <c r="B60" s="635" t="s">
        <v>24</v>
      </c>
      <c r="C60" s="194">
        <f aca="true" t="shared" si="11" ref="C60:J60">SUM(C38:C59)</f>
        <v>29</v>
      </c>
      <c r="D60" s="194">
        <f t="shared" si="11"/>
        <v>20</v>
      </c>
      <c r="E60" s="194">
        <f t="shared" si="11"/>
        <v>79</v>
      </c>
      <c r="F60" s="194">
        <f t="shared" si="11"/>
        <v>78</v>
      </c>
      <c r="G60" s="194">
        <f t="shared" si="11"/>
        <v>70</v>
      </c>
      <c r="H60" s="194">
        <f t="shared" si="11"/>
        <v>77</v>
      </c>
      <c r="I60" s="194">
        <f t="shared" si="11"/>
        <v>353</v>
      </c>
      <c r="J60" s="194">
        <f t="shared" si="11"/>
        <v>90</v>
      </c>
      <c r="K60" s="194">
        <f aca="true" t="shared" si="12" ref="K60:U60">SUM(K38:K59)</f>
        <v>100</v>
      </c>
      <c r="L60" s="194">
        <f t="shared" si="12"/>
        <v>105</v>
      </c>
      <c r="M60" s="194">
        <f t="shared" si="12"/>
        <v>87</v>
      </c>
      <c r="N60" s="194">
        <f t="shared" si="12"/>
        <v>117</v>
      </c>
      <c r="O60" s="194">
        <f t="shared" si="12"/>
        <v>104</v>
      </c>
      <c r="P60" s="194">
        <f t="shared" si="12"/>
        <v>86</v>
      </c>
      <c r="Q60" s="194">
        <f t="shared" si="12"/>
        <v>111</v>
      </c>
      <c r="R60" s="194">
        <f t="shared" si="12"/>
        <v>115</v>
      </c>
      <c r="S60" s="194">
        <f t="shared" si="12"/>
        <v>89</v>
      </c>
      <c r="T60" s="194">
        <f t="shared" si="12"/>
        <v>105</v>
      </c>
      <c r="U60" s="194">
        <f t="shared" si="12"/>
        <v>106</v>
      </c>
      <c r="V60" s="194">
        <f aca="true" t="shared" si="13" ref="V60:AC60">SUM(V38:V59)</f>
        <v>1215</v>
      </c>
      <c r="W60" s="194">
        <f t="shared" si="13"/>
        <v>20</v>
      </c>
      <c r="X60" s="194">
        <f t="shared" si="13"/>
        <v>7</v>
      </c>
      <c r="Y60" s="194">
        <f t="shared" si="13"/>
        <v>10</v>
      </c>
      <c r="Z60" s="194">
        <f t="shared" si="13"/>
        <v>12</v>
      </c>
      <c r="AA60" s="194">
        <f t="shared" si="13"/>
        <v>22</v>
      </c>
      <c r="AB60" s="194">
        <f t="shared" si="13"/>
        <v>9</v>
      </c>
      <c r="AC60" s="194">
        <f t="shared" si="13"/>
        <v>80</v>
      </c>
      <c r="AD60" s="194">
        <f aca="true" t="shared" si="14" ref="AD60:AJ60">SUM(AD38:AD58)</f>
        <v>1536</v>
      </c>
      <c r="AE60" s="194">
        <f t="shared" si="14"/>
        <v>0</v>
      </c>
      <c r="AF60" s="194">
        <f t="shared" si="14"/>
        <v>0</v>
      </c>
      <c r="AG60" s="194">
        <f t="shared" si="14"/>
        <v>0</v>
      </c>
      <c r="AH60" s="194">
        <f t="shared" si="14"/>
        <v>0</v>
      </c>
      <c r="AI60" s="194">
        <f t="shared" si="14"/>
        <v>0</v>
      </c>
      <c r="AJ60" s="194">
        <f t="shared" si="14"/>
        <v>0</v>
      </c>
      <c r="AK60" s="717">
        <f t="shared" si="10"/>
        <v>1648</v>
      </c>
    </row>
    <row r="61" spans="1:37" ht="12.75" customHeight="1">
      <c r="A61" s="910" t="s">
        <v>540</v>
      </c>
      <c r="B61" s="911"/>
      <c r="C61" s="911"/>
      <c r="D61" s="911"/>
      <c r="E61" s="911"/>
      <c r="F61" s="911"/>
      <c r="G61" s="911"/>
      <c r="H61" s="911"/>
      <c r="I61" s="911"/>
      <c r="J61" s="911"/>
      <c r="K61" s="911"/>
      <c r="L61" s="911"/>
      <c r="M61" s="911"/>
      <c r="N61" s="911"/>
      <c r="O61" s="911"/>
      <c r="P61" s="911"/>
      <c r="Q61" s="911"/>
      <c r="R61" s="911"/>
      <c r="S61" s="911"/>
      <c r="T61" s="911"/>
      <c r="U61" s="911"/>
      <c r="V61" s="911"/>
      <c r="W61" s="911"/>
      <c r="X61" s="911"/>
      <c r="Y61" s="911"/>
      <c r="Z61" s="911"/>
      <c r="AA61" s="911"/>
      <c r="AB61" s="911"/>
      <c r="AC61" s="911"/>
      <c r="AD61" s="911"/>
      <c r="AE61" s="911"/>
      <c r="AF61" s="911"/>
      <c r="AG61" s="911"/>
      <c r="AH61" s="911"/>
      <c r="AI61" s="911"/>
      <c r="AJ61" s="911"/>
      <c r="AK61" s="912"/>
    </row>
    <row r="62" spans="1:37" s="1" customFormat="1" ht="12.75">
      <c r="A62" s="5">
        <v>1</v>
      </c>
      <c r="B62" s="536" t="s">
        <v>550</v>
      </c>
      <c r="C62" s="298">
        <v>0</v>
      </c>
      <c r="D62" s="298">
        <v>0</v>
      </c>
      <c r="E62" s="298">
        <v>1</v>
      </c>
      <c r="F62" s="298">
        <v>0</v>
      </c>
      <c r="G62" s="298">
        <v>1</v>
      </c>
      <c r="H62" s="298">
        <v>1</v>
      </c>
      <c r="I62" s="299">
        <f aca="true" t="shared" si="15" ref="I62:I74">SUM(C62:H62)</f>
        <v>3</v>
      </c>
      <c r="J62" s="298">
        <v>1</v>
      </c>
      <c r="K62" s="298">
        <v>0</v>
      </c>
      <c r="L62" s="298">
        <v>1</v>
      </c>
      <c r="M62" s="298">
        <v>0</v>
      </c>
      <c r="N62" s="298">
        <v>0</v>
      </c>
      <c r="O62" s="298">
        <v>0</v>
      </c>
      <c r="P62" s="298">
        <v>2</v>
      </c>
      <c r="Q62" s="298">
        <v>2</v>
      </c>
      <c r="R62" s="298">
        <v>0</v>
      </c>
      <c r="S62" s="298">
        <v>0</v>
      </c>
      <c r="T62" s="298">
        <v>8</v>
      </c>
      <c r="U62" s="298">
        <v>1</v>
      </c>
      <c r="V62" s="299">
        <f aca="true" t="shared" si="16" ref="V62:V74">SUM(J62:U62)</f>
        <v>15</v>
      </c>
      <c r="W62" s="402">
        <v>0</v>
      </c>
      <c r="X62" s="402">
        <v>0</v>
      </c>
      <c r="Y62" s="402">
        <v>0</v>
      </c>
      <c r="Z62" s="402">
        <v>0</v>
      </c>
      <c r="AA62" s="402">
        <v>0</v>
      </c>
      <c r="AB62" s="402">
        <v>0</v>
      </c>
      <c r="AC62" s="299">
        <f aca="true" t="shared" si="17" ref="AC62:AC74">SUM(W62:AB62)</f>
        <v>0</v>
      </c>
      <c r="AD62" s="740">
        <f aca="true" t="shared" si="18" ref="AD62:AD74">SUM(AC62,V62,I62)</f>
        <v>18</v>
      </c>
      <c r="AE62" s="13"/>
      <c r="AF62" s="13"/>
      <c r="AG62" s="13"/>
      <c r="AH62" s="13"/>
      <c r="AI62" s="13"/>
      <c r="AJ62" s="695"/>
      <c r="AK62" s="696">
        <f aca="true" t="shared" si="19" ref="AK62:AK74">SUM(I62,V62,AC62)</f>
        <v>18</v>
      </c>
    </row>
    <row r="63" spans="1:37" s="1" customFormat="1" ht="12.75">
      <c r="A63" s="7">
        <v>2</v>
      </c>
      <c r="B63" s="537" t="s">
        <v>541</v>
      </c>
      <c r="C63" s="301">
        <v>0</v>
      </c>
      <c r="D63" s="301">
        <v>0</v>
      </c>
      <c r="E63" s="301">
        <v>2</v>
      </c>
      <c r="F63" s="301">
        <v>4</v>
      </c>
      <c r="G63" s="301">
        <v>0</v>
      </c>
      <c r="H63" s="301">
        <v>7</v>
      </c>
      <c r="I63" s="302">
        <f t="shared" si="15"/>
        <v>13</v>
      </c>
      <c r="J63" s="301">
        <v>6</v>
      </c>
      <c r="K63" s="301">
        <v>5</v>
      </c>
      <c r="L63" s="301">
        <v>1</v>
      </c>
      <c r="M63" s="301">
        <v>1</v>
      </c>
      <c r="N63" s="301">
        <v>5</v>
      </c>
      <c r="O63" s="301">
        <v>5</v>
      </c>
      <c r="P63" s="301">
        <v>1</v>
      </c>
      <c r="Q63" s="301">
        <v>1</v>
      </c>
      <c r="R63" s="301">
        <v>2</v>
      </c>
      <c r="S63" s="301">
        <v>3</v>
      </c>
      <c r="T63" s="301">
        <v>2</v>
      </c>
      <c r="U63" s="301">
        <v>5</v>
      </c>
      <c r="V63" s="302">
        <f t="shared" si="16"/>
        <v>37</v>
      </c>
      <c r="W63" s="405">
        <v>0</v>
      </c>
      <c r="X63" s="405">
        <v>0</v>
      </c>
      <c r="Y63" s="405">
        <v>0</v>
      </c>
      <c r="Z63" s="405">
        <v>0</v>
      </c>
      <c r="AA63" s="405">
        <v>0</v>
      </c>
      <c r="AB63" s="405">
        <v>0</v>
      </c>
      <c r="AC63" s="302">
        <f t="shared" si="17"/>
        <v>0</v>
      </c>
      <c r="AD63" s="310">
        <f t="shared" si="18"/>
        <v>50</v>
      </c>
      <c r="AE63" s="84"/>
      <c r="AF63" s="84"/>
      <c r="AG63" s="84"/>
      <c r="AH63" s="84"/>
      <c r="AI63" s="84"/>
      <c r="AJ63" s="200"/>
      <c r="AK63" s="201">
        <f t="shared" si="19"/>
        <v>50</v>
      </c>
    </row>
    <row r="64" spans="1:37" s="1" customFormat="1" ht="12.75">
      <c r="A64" s="7">
        <v>3</v>
      </c>
      <c r="B64" s="537" t="s">
        <v>377</v>
      </c>
      <c r="C64" s="301">
        <v>0</v>
      </c>
      <c r="D64" s="301">
        <v>0</v>
      </c>
      <c r="E64" s="301">
        <v>4</v>
      </c>
      <c r="F64" s="301">
        <v>2</v>
      </c>
      <c r="G64" s="301">
        <v>4</v>
      </c>
      <c r="H64" s="301">
        <v>2</v>
      </c>
      <c r="I64" s="302">
        <f t="shared" si="15"/>
        <v>12</v>
      </c>
      <c r="J64" s="301">
        <v>9</v>
      </c>
      <c r="K64" s="301">
        <v>5</v>
      </c>
      <c r="L64" s="301">
        <v>2</v>
      </c>
      <c r="M64" s="301">
        <v>8</v>
      </c>
      <c r="N64" s="301">
        <v>3</v>
      </c>
      <c r="O64" s="301">
        <v>5</v>
      </c>
      <c r="P64" s="301">
        <v>3</v>
      </c>
      <c r="Q64" s="301">
        <v>3</v>
      </c>
      <c r="R64" s="301">
        <v>7</v>
      </c>
      <c r="S64" s="301">
        <v>2</v>
      </c>
      <c r="T64" s="301">
        <v>2</v>
      </c>
      <c r="U64" s="301">
        <v>0</v>
      </c>
      <c r="V64" s="302">
        <f t="shared" si="16"/>
        <v>49</v>
      </c>
      <c r="W64" s="405">
        <v>0</v>
      </c>
      <c r="X64" s="405">
        <v>0</v>
      </c>
      <c r="Y64" s="405">
        <v>0</v>
      </c>
      <c r="Z64" s="405">
        <v>0</v>
      </c>
      <c r="AA64" s="405">
        <v>0</v>
      </c>
      <c r="AB64" s="405">
        <v>0</v>
      </c>
      <c r="AC64" s="302">
        <f t="shared" si="17"/>
        <v>0</v>
      </c>
      <c r="AD64" s="310">
        <f t="shared" si="18"/>
        <v>61</v>
      </c>
      <c r="AE64" s="84"/>
      <c r="AF64" s="84"/>
      <c r="AG64" s="84"/>
      <c r="AH64" s="84"/>
      <c r="AI64" s="84"/>
      <c r="AJ64" s="200"/>
      <c r="AK64" s="201">
        <f t="shared" si="19"/>
        <v>61</v>
      </c>
    </row>
    <row r="65" spans="1:37" s="1" customFormat="1" ht="12.75">
      <c r="A65" s="7">
        <v>4</v>
      </c>
      <c r="B65" s="537" t="s">
        <v>542</v>
      </c>
      <c r="C65" s="301">
        <v>0</v>
      </c>
      <c r="D65" s="301">
        <v>0</v>
      </c>
      <c r="E65" s="301">
        <v>4</v>
      </c>
      <c r="F65" s="301">
        <v>6</v>
      </c>
      <c r="G65" s="301">
        <v>4</v>
      </c>
      <c r="H65" s="301">
        <v>10</v>
      </c>
      <c r="I65" s="302">
        <f t="shared" si="15"/>
        <v>24</v>
      </c>
      <c r="J65" s="301">
        <v>5</v>
      </c>
      <c r="K65" s="301">
        <v>2</v>
      </c>
      <c r="L65" s="301">
        <v>5</v>
      </c>
      <c r="M65" s="301">
        <v>2</v>
      </c>
      <c r="N65" s="301">
        <v>3</v>
      </c>
      <c r="O65" s="301">
        <v>4</v>
      </c>
      <c r="P65" s="301">
        <v>2</v>
      </c>
      <c r="Q65" s="301">
        <v>3</v>
      </c>
      <c r="R65" s="301">
        <v>2</v>
      </c>
      <c r="S65" s="301">
        <v>3</v>
      </c>
      <c r="T65" s="301">
        <v>4</v>
      </c>
      <c r="U65" s="301">
        <v>5</v>
      </c>
      <c r="V65" s="302">
        <f t="shared" si="16"/>
        <v>40</v>
      </c>
      <c r="W65" s="405">
        <v>0</v>
      </c>
      <c r="X65" s="405">
        <v>0</v>
      </c>
      <c r="Y65" s="405">
        <v>0</v>
      </c>
      <c r="Z65" s="405">
        <v>0</v>
      </c>
      <c r="AA65" s="405">
        <v>0</v>
      </c>
      <c r="AB65" s="405">
        <v>0</v>
      </c>
      <c r="AC65" s="302">
        <f t="shared" si="17"/>
        <v>0</v>
      </c>
      <c r="AD65" s="310">
        <f t="shared" si="18"/>
        <v>64</v>
      </c>
      <c r="AE65" s="84"/>
      <c r="AF65" s="84"/>
      <c r="AG65" s="84"/>
      <c r="AH65" s="84"/>
      <c r="AI65" s="84"/>
      <c r="AJ65" s="200"/>
      <c r="AK65" s="201">
        <f t="shared" si="19"/>
        <v>64</v>
      </c>
    </row>
    <row r="66" spans="1:37" s="1" customFormat="1" ht="12.75">
      <c r="A66" s="7">
        <v>5</v>
      </c>
      <c r="B66" s="537" t="s">
        <v>543</v>
      </c>
      <c r="C66" s="301">
        <v>0</v>
      </c>
      <c r="D66" s="301">
        <v>0</v>
      </c>
      <c r="E66" s="301">
        <v>8</v>
      </c>
      <c r="F66" s="301">
        <v>5</v>
      </c>
      <c r="G66" s="301">
        <v>4</v>
      </c>
      <c r="H66" s="301">
        <v>3</v>
      </c>
      <c r="I66" s="302">
        <f t="shared" si="15"/>
        <v>20</v>
      </c>
      <c r="J66" s="301">
        <v>8</v>
      </c>
      <c r="K66" s="301">
        <v>5</v>
      </c>
      <c r="L66" s="301">
        <v>8</v>
      </c>
      <c r="M66" s="301">
        <v>4</v>
      </c>
      <c r="N66" s="301">
        <v>2</v>
      </c>
      <c r="O66" s="301">
        <v>6</v>
      </c>
      <c r="P66" s="301">
        <v>2</v>
      </c>
      <c r="Q66" s="301">
        <v>1</v>
      </c>
      <c r="R66" s="301">
        <v>3</v>
      </c>
      <c r="S66" s="301">
        <v>2</v>
      </c>
      <c r="T66" s="301">
        <v>2</v>
      </c>
      <c r="U66" s="301">
        <v>4</v>
      </c>
      <c r="V66" s="302">
        <f t="shared" si="16"/>
        <v>47</v>
      </c>
      <c r="W66" s="405">
        <v>0</v>
      </c>
      <c r="X66" s="405">
        <v>0</v>
      </c>
      <c r="Y66" s="405">
        <v>0</v>
      </c>
      <c r="Z66" s="405">
        <v>0</v>
      </c>
      <c r="AA66" s="405">
        <v>0</v>
      </c>
      <c r="AB66" s="405">
        <v>0</v>
      </c>
      <c r="AC66" s="302">
        <f t="shared" si="17"/>
        <v>0</v>
      </c>
      <c r="AD66" s="310">
        <f t="shared" si="18"/>
        <v>67</v>
      </c>
      <c r="AE66" s="84"/>
      <c r="AF66" s="84"/>
      <c r="AG66" s="84"/>
      <c r="AH66" s="84"/>
      <c r="AI66" s="84"/>
      <c r="AJ66" s="200"/>
      <c r="AK66" s="201">
        <f t="shared" si="19"/>
        <v>67</v>
      </c>
    </row>
    <row r="67" spans="1:37" s="1" customFormat="1" ht="12.75">
      <c r="A67" s="7">
        <v>6</v>
      </c>
      <c r="B67" s="537" t="s">
        <v>544</v>
      </c>
      <c r="C67" s="301">
        <v>0</v>
      </c>
      <c r="D67" s="301">
        <v>0</v>
      </c>
      <c r="E67" s="301">
        <v>6</v>
      </c>
      <c r="F67" s="301">
        <v>5</v>
      </c>
      <c r="G67" s="301">
        <v>8</v>
      </c>
      <c r="H67" s="301">
        <v>2</v>
      </c>
      <c r="I67" s="302">
        <f t="shared" si="15"/>
        <v>21</v>
      </c>
      <c r="J67" s="301">
        <v>4</v>
      </c>
      <c r="K67" s="301">
        <v>1</v>
      </c>
      <c r="L67" s="301">
        <v>9</v>
      </c>
      <c r="M67" s="301">
        <v>5</v>
      </c>
      <c r="N67" s="301">
        <v>2</v>
      </c>
      <c r="O67" s="301">
        <v>4</v>
      </c>
      <c r="P67" s="301">
        <v>6</v>
      </c>
      <c r="Q67" s="301">
        <v>3</v>
      </c>
      <c r="R67" s="301">
        <v>6</v>
      </c>
      <c r="S67" s="301">
        <v>1</v>
      </c>
      <c r="T67" s="301">
        <v>6</v>
      </c>
      <c r="U67" s="301">
        <v>3</v>
      </c>
      <c r="V67" s="302">
        <f t="shared" si="16"/>
        <v>50</v>
      </c>
      <c r="W67" s="405">
        <v>0</v>
      </c>
      <c r="X67" s="405">
        <v>0</v>
      </c>
      <c r="Y67" s="405">
        <v>0</v>
      </c>
      <c r="Z67" s="405">
        <v>0</v>
      </c>
      <c r="AA67" s="405">
        <v>0</v>
      </c>
      <c r="AB67" s="405">
        <v>0</v>
      </c>
      <c r="AC67" s="302">
        <f t="shared" si="17"/>
        <v>0</v>
      </c>
      <c r="AD67" s="310">
        <f t="shared" si="18"/>
        <v>71</v>
      </c>
      <c r="AE67" s="84"/>
      <c r="AF67" s="84"/>
      <c r="AG67" s="84"/>
      <c r="AH67" s="84"/>
      <c r="AI67" s="84"/>
      <c r="AJ67" s="200"/>
      <c r="AK67" s="201">
        <f t="shared" si="19"/>
        <v>71</v>
      </c>
    </row>
    <row r="68" spans="1:37" s="1" customFormat="1" ht="12.75">
      <c r="A68" s="7">
        <v>7</v>
      </c>
      <c r="B68" s="537" t="s">
        <v>547</v>
      </c>
      <c r="C68" s="301">
        <v>0</v>
      </c>
      <c r="D68" s="301">
        <v>0</v>
      </c>
      <c r="E68" s="301">
        <v>2</v>
      </c>
      <c r="F68" s="301">
        <v>4</v>
      </c>
      <c r="G68" s="301">
        <v>4</v>
      </c>
      <c r="H68" s="301">
        <v>5</v>
      </c>
      <c r="I68" s="302">
        <f t="shared" si="15"/>
        <v>15</v>
      </c>
      <c r="J68" s="301">
        <v>0</v>
      </c>
      <c r="K68" s="301">
        <v>2</v>
      </c>
      <c r="L68" s="301">
        <v>4</v>
      </c>
      <c r="M68" s="301">
        <v>2</v>
      </c>
      <c r="N68" s="301">
        <v>7</v>
      </c>
      <c r="O68" s="301">
        <v>6</v>
      </c>
      <c r="P68" s="301">
        <v>5</v>
      </c>
      <c r="Q68" s="301">
        <v>1</v>
      </c>
      <c r="R68" s="301">
        <v>7</v>
      </c>
      <c r="S68" s="301">
        <v>0</v>
      </c>
      <c r="T68" s="301">
        <v>4</v>
      </c>
      <c r="U68" s="301">
        <v>3</v>
      </c>
      <c r="V68" s="302">
        <f t="shared" si="16"/>
        <v>41</v>
      </c>
      <c r="W68" s="301">
        <v>2</v>
      </c>
      <c r="X68" s="301">
        <v>4</v>
      </c>
      <c r="Y68" s="301">
        <v>3</v>
      </c>
      <c r="Z68" s="301">
        <v>4</v>
      </c>
      <c r="AA68" s="301">
        <v>0</v>
      </c>
      <c r="AB68" s="301">
        <v>4</v>
      </c>
      <c r="AC68" s="302">
        <f t="shared" si="17"/>
        <v>17</v>
      </c>
      <c r="AD68" s="310">
        <f t="shared" si="18"/>
        <v>73</v>
      </c>
      <c r="AE68" s="84"/>
      <c r="AF68" s="84"/>
      <c r="AG68" s="84"/>
      <c r="AH68" s="84"/>
      <c r="AI68" s="84"/>
      <c r="AJ68" s="200"/>
      <c r="AK68" s="201">
        <f t="shared" si="19"/>
        <v>73</v>
      </c>
    </row>
    <row r="69" spans="1:37" s="1" customFormat="1" ht="12.75">
      <c r="A69" s="7">
        <v>8</v>
      </c>
      <c r="B69" s="537" t="s">
        <v>557</v>
      </c>
      <c r="C69" s="301">
        <v>0</v>
      </c>
      <c r="D69" s="301">
        <v>0</v>
      </c>
      <c r="E69" s="301">
        <v>3</v>
      </c>
      <c r="F69" s="301">
        <v>7</v>
      </c>
      <c r="G69" s="301">
        <v>8</v>
      </c>
      <c r="H69" s="301">
        <v>5</v>
      </c>
      <c r="I69" s="302">
        <f t="shared" si="15"/>
        <v>23</v>
      </c>
      <c r="J69" s="301">
        <v>6</v>
      </c>
      <c r="K69" s="301">
        <v>3</v>
      </c>
      <c r="L69" s="301">
        <v>7</v>
      </c>
      <c r="M69" s="301">
        <v>8</v>
      </c>
      <c r="N69" s="301">
        <v>4</v>
      </c>
      <c r="O69" s="301">
        <v>2</v>
      </c>
      <c r="P69" s="301">
        <v>5</v>
      </c>
      <c r="Q69" s="301">
        <v>2</v>
      </c>
      <c r="R69" s="301">
        <v>2</v>
      </c>
      <c r="S69" s="301">
        <v>2</v>
      </c>
      <c r="T69" s="301">
        <v>6</v>
      </c>
      <c r="U69" s="301">
        <v>3</v>
      </c>
      <c r="V69" s="302">
        <f t="shared" si="16"/>
        <v>50</v>
      </c>
      <c r="W69" s="405">
        <v>0</v>
      </c>
      <c r="X69" s="405">
        <v>0</v>
      </c>
      <c r="Y69" s="405">
        <v>0</v>
      </c>
      <c r="Z69" s="405">
        <v>0</v>
      </c>
      <c r="AA69" s="405">
        <v>0</v>
      </c>
      <c r="AB69" s="405">
        <v>0</v>
      </c>
      <c r="AC69" s="302">
        <f t="shared" si="17"/>
        <v>0</v>
      </c>
      <c r="AD69" s="310">
        <f t="shared" si="18"/>
        <v>73</v>
      </c>
      <c r="AE69" s="84"/>
      <c r="AF69" s="84"/>
      <c r="AG69" s="84"/>
      <c r="AH69" s="84"/>
      <c r="AI69" s="84"/>
      <c r="AJ69" s="200"/>
      <c r="AK69" s="201">
        <f t="shared" si="19"/>
        <v>73</v>
      </c>
    </row>
    <row r="70" spans="1:37" s="1" customFormat="1" ht="12.75">
      <c r="A70" s="7">
        <v>9</v>
      </c>
      <c r="B70" s="537" t="s">
        <v>549</v>
      </c>
      <c r="C70" s="301">
        <v>3</v>
      </c>
      <c r="D70" s="301">
        <v>3</v>
      </c>
      <c r="E70" s="301">
        <v>0</v>
      </c>
      <c r="F70" s="301">
        <v>6</v>
      </c>
      <c r="G70" s="301">
        <v>5</v>
      </c>
      <c r="H70" s="301">
        <v>5</v>
      </c>
      <c r="I70" s="302">
        <f t="shared" si="15"/>
        <v>22</v>
      </c>
      <c r="J70" s="301">
        <v>6</v>
      </c>
      <c r="K70" s="301">
        <v>1</v>
      </c>
      <c r="L70" s="301">
        <v>7</v>
      </c>
      <c r="M70" s="301">
        <v>5</v>
      </c>
      <c r="N70" s="301">
        <v>4</v>
      </c>
      <c r="O70" s="301">
        <v>4</v>
      </c>
      <c r="P70" s="301">
        <v>7</v>
      </c>
      <c r="Q70" s="301">
        <v>4</v>
      </c>
      <c r="R70" s="301">
        <v>8</v>
      </c>
      <c r="S70" s="301">
        <v>5</v>
      </c>
      <c r="T70" s="301">
        <v>8</v>
      </c>
      <c r="U70" s="301">
        <v>2</v>
      </c>
      <c r="V70" s="302">
        <f t="shared" si="16"/>
        <v>61</v>
      </c>
      <c r="W70" s="405">
        <v>0</v>
      </c>
      <c r="X70" s="405">
        <v>0</v>
      </c>
      <c r="Y70" s="405">
        <v>0</v>
      </c>
      <c r="Z70" s="405">
        <v>0</v>
      </c>
      <c r="AA70" s="405">
        <v>0</v>
      </c>
      <c r="AB70" s="405">
        <v>0</v>
      </c>
      <c r="AC70" s="302">
        <f t="shared" si="17"/>
        <v>0</v>
      </c>
      <c r="AD70" s="310">
        <f t="shared" si="18"/>
        <v>83</v>
      </c>
      <c r="AE70" s="84"/>
      <c r="AF70" s="84"/>
      <c r="AG70" s="84"/>
      <c r="AH70" s="84"/>
      <c r="AI70" s="84"/>
      <c r="AJ70" s="200"/>
      <c r="AK70" s="201">
        <f t="shared" si="19"/>
        <v>83</v>
      </c>
    </row>
    <row r="71" spans="1:37" s="1" customFormat="1" ht="12.75">
      <c r="A71" s="7">
        <v>10</v>
      </c>
      <c r="B71" s="537" t="s">
        <v>374</v>
      </c>
      <c r="C71" s="301">
        <v>7</v>
      </c>
      <c r="D71" s="301">
        <v>5</v>
      </c>
      <c r="E71" s="301">
        <v>3</v>
      </c>
      <c r="F71" s="301">
        <v>1</v>
      </c>
      <c r="G71" s="301">
        <v>5</v>
      </c>
      <c r="H71" s="301">
        <v>2</v>
      </c>
      <c r="I71" s="302">
        <f t="shared" si="15"/>
        <v>23</v>
      </c>
      <c r="J71" s="301">
        <v>6</v>
      </c>
      <c r="K71" s="301">
        <v>6</v>
      </c>
      <c r="L71" s="301">
        <v>2</v>
      </c>
      <c r="M71" s="301">
        <v>6</v>
      </c>
      <c r="N71" s="301">
        <v>4</v>
      </c>
      <c r="O71" s="301">
        <v>5</v>
      </c>
      <c r="P71" s="301">
        <v>3</v>
      </c>
      <c r="Q71" s="301">
        <v>3</v>
      </c>
      <c r="R71" s="301">
        <v>8</v>
      </c>
      <c r="S71" s="301">
        <v>5</v>
      </c>
      <c r="T71" s="301">
        <v>8</v>
      </c>
      <c r="U71" s="301">
        <v>9</v>
      </c>
      <c r="V71" s="302">
        <f t="shared" si="16"/>
        <v>65</v>
      </c>
      <c r="W71" s="405">
        <v>0</v>
      </c>
      <c r="X71" s="405">
        <v>0</v>
      </c>
      <c r="Y71" s="405">
        <v>0</v>
      </c>
      <c r="Z71" s="405">
        <v>0</v>
      </c>
      <c r="AA71" s="405">
        <v>0</v>
      </c>
      <c r="AB71" s="405">
        <v>0</v>
      </c>
      <c r="AC71" s="302">
        <f t="shared" si="17"/>
        <v>0</v>
      </c>
      <c r="AD71" s="310">
        <f t="shared" si="18"/>
        <v>88</v>
      </c>
      <c r="AE71" s="84"/>
      <c r="AF71" s="84"/>
      <c r="AG71" s="84"/>
      <c r="AH71" s="84"/>
      <c r="AI71" s="84"/>
      <c r="AJ71" s="200"/>
      <c r="AK71" s="201">
        <f t="shared" si="19"/>
        <v>88</v>
      </c>
    </row>
    <row r="72" spans="1:37" s="1" customFormat="1" ht="12.75">
      <c r="A72" s="7">
        <v>11</v>
      </c>
      <c r="B72" s="537" t="s">
        <v>376</v>
      </c>
      <c r="C72" s="301">
        <v>0</v>
      </c>
      <c r="D72" s="301">
        <v>0</v>
      </c>
      <c r="E72" s="301">
        <v>3</v>
      </c>
      <c r="F72" s="301">
        <v>2</v>
      </c>
      <c r="G72" s="301">
        <v>8</v>
      </c>
      <c r="H72" s="301">
        <v>11</v>
      </c>
      <c r="I72" s="302">
        <f t="shared" si="15"/>
        <v>24</v>
      </c>
      <c r="J72" s="301">
        <v>12</v>
      </c>
      <c r="K72" s="301">
        <v>3</v>
      </c>
      <c r="L72" s="301">
        <v>6</v>
      </c>
      <c r="M72" s="301">
        <v>4</v>
      </c>
      <c r="N72" s="301">
        <v>3</v>
      </c>
      <c r="O72" s="301">
        <v>5</v>
      </c>
      <c r="P72" s="301">
        <v>6</v>
      </c>
      <c r="Q72" s="301">
        <v>2</v>
      </c>
      <c r="R72" s="301">
        <v>6</v>
      </c>
      <c r="S72" s="301">
        <v>8</v>
      </c>
      <c r="T72" s="301">
        <v>11</v>
      </c>
      <c r="U72" s="301">
        <v>5</v>
      </c>
      <c r="V72" s="302">
        <f t="shared" si="16"/>
        <v>71</v>
      </c>
      <c r="W72" s="405">
        <v>0</v>
      </c>
      <c r="X72" s="405">
        <v>0</v>
      </c>
      <c r="Y72" s="405">
        <v>0</v>
      </c>
      <c r="Z72" s="405">
        <v>0</v>
      </c>
      <c r="AA72" s="405">
        <v>0</v>
      </c>
      <c r="AB72" s="405">
        <v>0</v>
      </c>
      <c r="AC72" s="302">
        <f t="shared" si="17"/>
        <v>0</v>
      </c>
      <c r="AD72" s="310">
        <f t="shared" si="18"/>
        <v>95</v>
      </c>
      <c r="AE72" s="84"/>
      <c r="AF72" s="84"/>
      <c r="AG72" s="84"/>
      <c r="AH72" s="84"/>
      <c r="AI72" s="84"/>
      <c r="AJ72" s="200"/>
      <c r="AK72" s="201">
        <f>SUM(I72,V72,AC72)</f>
        <v>95</v>
      </c>
    </row>
    <row r="73" spans="1:37" s="1" customFormat="1" ht="12.75">
      <c r="A73" s="7">
        <v>12</v>
      </c>
      <c r="B73" s="537" t="s">
        <v>375</v>
      </c>
      <c r="C73" s="301">
        <v>12</v>
      </c>
      <c r="D73" s="301">
        <v>5</v>
      </c>
      <c r="E73" s="301">
        <v>8</v>
      </c>
      <c r="F73" s="301">
        <v>4</v>
      </c>
      <c r="G73" s="301">
        <v>6</v>
      </c>
      <c r="H73" s="301">
        <v>6</v>
      </c>
      <c r="I73" s="302">
        <f t="shared" si="15"/>
        <v>41</v>
      </c>
      <c r="J73" s="301">
        <v>6</v>
      </c>
      <c r="K73" s="301">
        <v>6</v>
      </c>
      <c r="L73" s="301">
        <v>3</v>
      </c>
      <c r="M73" s="301">
        <v>3</v>
      </c>
      <c r="N73" s="301">
        <v>1</v>
      </c>
      <c r="O73" s="301">
        <v>3</v>
      </c>
      <c r="P73" s="301">
        <v>5</v>
      </c>
      <c r="Q73" s="301">
        <v>5</v>
      </c>
      <c r="R73" s="301">
        <v>9</v>
      </c>
      <c r="S73" s="301">
        <v>7</v>
      </c>
      <c r="T73" s="301">
        <v>9</v>
      </c>
      <c r="U73" s="301">
        <v>5</v>
      </c>
      <c r="V73" s="302">
        <f t="shared" si="16"/>
        <v>62</v>
      </c>
      <c r="W73" s="405">
        <v>0</v>
      </c>
      <c r="X73" s="405">
        <v>0</v>
      </c>
      <c r="Y73" s="405">
        <v>0</v>
      </c>
      <c r="Z73" s="405">
        <v>0</v>
      </c>
      <c r="AA73" s="405">
        <v>0</v>
      </c>
      <c r="AB73" s="405">
        <v>0</v>
      </c>
      <c r="AC73" s="302">
        <f t="shared" si="17"/>
        <v>0</v>
      </c>
      <c r="AD73" s="310">
        <f t="shared" si="18"/>
        <v>103</v>
      </c>
      <c r="AE73" s="84"/>
      <c r="AF73" s="84"/>
      <c r="AG73" s="84"/>
      <c r="AH73" s="84"/>
      <c r="AI73" s="84"/>
      <c r="AJ73" s="200"/>
      <c r="AK73" s="201">
        <f>SUM(I73,V73,AC73)</f>
        <v>103</v>
      </c>
    </row>
    <row r="74" spans="1:37" s="1" customFormat="1" ht="12.75">
      <c r="A74" s="10">
        <v>13</v>
      </c>
      <c r="B74" s="538" t="s">
        <v>546</v>
      </c>
      <c r="C74" s="304">
        <v>0</v>
      </c>
      <c r="D74" s="304">
        <v>0</v>
      </c>
      <c r="E74" s="304">
        <v>6</v>
      </c>
      <c r="F74" s="304">
        <v>5</v>
      </c>
      <c r="G74" s="304">
        <v>5</v>
      </c>
      <c r="H74" s="304">
        <v>6</v>
      </c>
      <c r="I74" s="305">
        <f t="shared" si="15"/>
        <v>22</v>
      </c>
      <c r="J74" s="304">
        <v>3</v>
      </c>
      <c r="K74" s="304">
        <v>7</v>
      </c>
      <c r="L74" s="304">
        <v>7</v>
      </c>
      <c r="M74" s="304">
        <v>4</v>
      </c>
      <c r="N74" s="304">
        <v>4</v>
      </c>
      <c r="O74" s="304">
        <v>2</v>
      </c>
      <c r="P74" s="304">
        <v>5</v>
      </c>
      <c r="Q74" s="304">
        <v>2</v>
      </c>
      <c r="R74" s="304">
        <v>8</v>
      </c>
      <c r="S74" s="304">
        <v>6</v>
      </c>
      <c r="T74" s="304">
        <v>6</v>
      </c>
      <c r="U74" s="304">
        <v>3</v>
      </c>
      <c r="V74" s="305">
        <f t="shared" si="16"/>
        <v>57</v>
      </c>
      <c r="W74" s="304">
        <v>6</v>
      </c>
      <c r="X74" s="304">
        <v>2</v>
      </c>
      <c r="Y74" s="304">
        <v>9</v>
      </c>
      <c r="Z74" s="304">
        <v>2</v>
      </c>
      <c r="AA74" s="304">
        <v>6</v>
      </c>
      <c r="AB74" s="304">
        <v>5</v>
      </c>
      <c r="AC74" s="305">
        <f t="shared" si="17"/>
        <v>30</v>
      </c>
      <c r="AD74" s="741">
        <f t="shared" si="18"/>
        <v>109</v>
      </c>
      <c r="AE74" s="207"/>
      <c r="AF74" s="207"/>
      <c r="AG74" s="207"/>
      <c r="AH74" s="207"/>
      <c r="AI74" s="207"/>
      <c r="AJ74" s="697"/>
      <c r="AK74" s="698">
        <f t="shared" si="19"/>
        <v>109</v>
      </c>
    </row>
    <row r="75" spans="1:37" s="195" customFormat="1" ht="12">
      <c r="A75" s="519"/>
      <c r="B75" s="754" t="s">
        <v>24</v>
      </c>
      <c r="C75" s="205">
        <f>SUM(C62:C74)</f>
        <v>22</v>
      </c>
      <c r="D75" s="205">
        <f aca="true" t="shared" si="20" ref="D75:AJ75">SUM(D62:D74)</f>
        <v>13</v>
      </c>
      <c r="E75" s="205">
        <f t="shared" si="20"/>
        <v>50</v>
      </c>
      <c r="F75" s="205">
        <f t="shared" si="20"/>
        <v>51</v>
      </c>
      <c r="G75" s="205">
        <f t="shared" si="20"/>
        <v>62</v>
      </c>
      <c r="H75" s="205">
        <f t="shared" si="20"/>
        <v>65</v>
      </c>
      <c r="I75" s="205">
        <f t="shared" si="20"/>
        <v>263</v>
      </c>
      <c r="J75" s="205">
        <f t="shared" si="20"/>
        <v>72</v>
      </c>
      <c r="K75" s="205">
        <f t="shared" si="20"/>
        <v>46</v>
      </c>
      <c r="L75" s="205">
        <f t="shared" si="20"/>
        <v>62</v>
      </c>
      <c r="M75" s="205">
        <f t="shared" si="20"/>
        <v>52</v>
      </c>
      <c r="N75" s="205">
        <f t="shared" si="20"/>
        <v>42</v>
      </c>
      <c r="O75" s="205">
        <f t="shared" si="20"/>
        <v>51</v>
      </c>
      <c r="P75" s="205">
        <f t="shared" si="20"/>
        <v>52</v>
      </c>
      <c r="Q75" s="205">
        <f t="shared" si="20"/>
        <v>32</v>
      </c>
      <c r="R75" s="205">
        <f t="shared" si="20"/>
        <v>68</v>
      </c>
      <c r="S75" s="205">
        <f t="shared" si="20"/>
        <v>44</v>
      </c>
      <c r="T75" s="205">
        <f t="shared" si="20"/>
        <v>76</v>
      </c>
      <c r="U75" s="205">
        <f t="shared" si="20"/>
        <v>48</v>
      </c>
      <c r="V75" s="205">
        <f t="shared" si="20"/>
        <v>645</v>
      </c>
      <c r="W75" s="205">
        <f t="shared" si="20"/>
        <v>8</v>
      </c>
      <c r="X75" s="205">
        <f t="shared" si="20"/>
        <v>6</v>
      </c>
      <c r="Y75" s="205">
        <f t="shared" si="20"/>
        <v>12</v>
      </c>
      <c r="Z75" s="205">
        <f t="shared" si="20"/>
        <v>6</v>
      </c>
      <c r="AA75" s="205">
        <f t="shared" si="20"/>
        <v>6</v>
      </c>
      <c r="AB75" s="205">
        <f t="shared" si="20"/>
        <v>9</v>
      </c>
      <c r="AC75" s="205">
        <f t="shared" si="20"/>
        <v>47</v>
      </c>
      <c r="AD75" s="205">
        <f t="shared" si="20"/>
        <v>955</v>
      </c>
      <c r="AE75" s="205">
        <f t="shared" si="20"/>
        <v>0</v>
      </c>
      <c r="AF75" s="205">
        <f t="shared" si="20"/>
        <v>0</v>
      </c>
      <c r="AG75" s="205">
        <f t="shared" si="20"/>
        <v>0</v>
      </c>
      <c r="AH75" s="205">
        <f t="shared" si="20"/>
        <v>0</v>
      </c>
      <c r="AI75" s="205">
        <f t="shared" si="20"/>
        <v>0</v>
      </c>
      <c r="AJ75" s="205">
        <f t="shared" si="20"/>
        <v>0</v>
      </c>
      <c r="AK75" s="205">
        <f>SUM(AK62:AK74)</f>
        <v>955</v>
      </c>
    </row>
    <row r="76" spans="1:37" ht="12.75" customHeight="1">
      <c r="A76" s="897" t="s">
        <v>381</v>
      </c>
      <c r="B76" s="898"/>
      <c r="C76" s="898"/>
      <c r="D76" s="898"/>
      <c r="E76" s="898"/>
      <c r="F76" s="898"/>
      <c r="G76" s="898"/>
      <c r="H76" s="898"/>
      <c r="I76" s="898"/>
      <c r="J76" s="898"/>
      <c r="K76" s="898"/>
      <c r="L76" s="898"/>
      <c r="M76" s="898"/>
      <c r="N76" s="898"/>
      <c r="O76" s="898"/>
      <c r="P76" s="898"/>
      <c r="Q76" s="898"/>
      <c r="R76" s="898"/>
      <c r="S76" s="898"/>
      <c r="T76" s="898"/>
      <c r="U76" s="898"/>
      <c r="V76" s="898"/>
      <c r="W76" s="898"/>
      <c r="X76" s="898"/>
      <c r="Y76" s="898"/>
      <c r="Z76" s="898"/>
      <c r="AA76" s="898"/>
      <c r="AB76" s="898"/>
      <c r="AC76" s="898"/>
      <c r="AD76" s="898"/>
      <c r="AE76" s="898"/>
      <c r="AF76" s="898"/>
      <c r="AG76" s="898"/>
      <c r="AH76" s="898"/>
      <c r="AI76" s="898"/>
      <c r="AJ76" s="898"/>
      <c r="AK76" s="899"/>
    </row>
    <row r="77" spans="1:37" s="1" customFormat="1" ht="12.75">
      <c r="A77" s="5">
        <v>1</v>
      </c>
      <c r="B77" s="5" t="s">
        <v>60</v>
      </c>
      <c r="C77" s="742">
        <v>0</v>
      </c>
      <c r="D77" s="742">
        <v>0</v>
      </c>
      <c r="E77" s="298">
        <v>0</v>
      </c>
      <c r="F77" s="298">
        <v>0</v>
      </c>
      <c r="G77" s="298">
        <v>0</v>
      </c>
      <c r="H77" s="298">
        <v>0</v>
      </c>
      <c r="I77" s="273">
        <f aca="true" t="shared" si="21" ref="I77:I95">SUM(C77:H77)</f>
        <v>0</v>
      </c>
      <c r="J77" s="298">
        <v>0</v>
      </c>
      <c r="K77" s="298">
        <v>1</v>
      </c>
      <c r="L77" s="298">
        <v>0</v>
      </c>
      <c r="M77" s="298">
        <v>0</v>
      </c>
      <c r="N77" s="298">
        <v>0</v>
      </c>
      <c r="O77" s="298">
        <v>0</v>
      </c>
      <c r="P77" s="298" t="s">
        <v>1383</v>
      </c>
      <c r="Q77" s="298" t="s">
        <v>1383</v>
      </c>
      <c r="R77" s="298">
        <v>1</v>
      </c>
      <c r="S77" s="298">
        <v>0</v>
      </c>
      <c r="T77" s="298">
        <v>2</v>
      </c>
      <c r="U77" s="298">
        <v>0</v>
      </c>
      <c r="V77" s="299">
        <f aca="true" t="shared" si="22" ref="V77:V95">SUM(J77:U77)</f>
        <v>4</v>
      </c>
      <c r="W77" s="402">
        <v>0</v>
      </c>
      <c r="X77" s="402">
        <v>0</v>
      </c>
      <c r="Y77" s="402">
        <v>0</v>
      </c>
      <c r="Z77" s="402">
        <v>0</v>
      </c>
      <c r="AA77" s="402">
        <v>0</v>
      </c>
      <c r="AB77" s="402">
        <v>0</v>
      </c>
      <c r="AC77" s="299">
        <f aca="true" t="shared" si="23" ref="AC77:AC95">SUM(W77:AB77)</f>
        <v>0</v>
      </c>
      <c r="AD77" s="300">
        <f aca="true" t="shared" si="24" ref="AD77:AD95">SUM(AC77,V77,I77)</f>
        <v>4</v>
      </c>
      <c r="AE77" s="13"/>
      <c r="AF77" s="13"/>
      <c r="AG77" s="13"/>
      <c r="AH77" s="13"/>
      <c r="AI77" s="13"/>
      <c r="AJ77" s="695"/>
      <c r="AK77" s="696">
        <f aca="true" t="shared" si="25" ref="AK77:AK95">SUM(I77,V77)</f>
        <v>4</v>
      </c>
    </row>
    <row r="78" spans="1:37" s="1" customFormat="1" ht="12.75">
      <c r="A78" s="7">
        <v>2</v>
      </c>
      <c r="B78" s="7" t="s">
        <v>1385</v>
      </c>
      <c r="C78" s="317">
        <v>0</v>
      </c>
      <c r="D78" s="317">
        <v>0</v>
      </c>
      <c r="E78" s="301">
        <v>1</v>
      </c>
      <c r="F78" s="301">
        <v>6</v>
      </c>
      <c r="G78" s="301">
        <v>2</v>
      </c>
      <c r="H78" s="301">
        <v>0</v>
      </c>
      <c r="I78" s="274">
        <f t="shared" si="21"/>
        <v>9</v>
      </c>
      <c r="J78" s="301">
        <v>2</v>
      </c>
      <c r="K78" s="301">
        <v>2</v>
      </c>
      <c r="L78" s="301">
        <v>2</v>
      </c>
      <c r="M78" s="301">
        <v>1</v>
      </c>
      <c r="N78" s="301">
        <v>0</v>
      </c>
      <c r="O78" s="301">
        <v>3</v>
      </c>
      <c r="P78" s="301">
        <v>2</v>
      </c>
      <c r="Q78" s="301">
        <v>2</v>
      </c>
      <c r="R78" s="301">
        <v>6</v>
      </c>
      <c r="S78" s="301">
        <v>2</v>
      </c>
      <c r="T78" s="301">
        <v>1</v>
      </c>
      <c r="U78" s="301">
        <v>1</v>
      </c>
      <c r="V78" s="302">
        <f t="shared" si="22"/>
        <v>24</v>
      </c>
      <c r="W78" s="405">
        <v>0</v>
      </c>
      <c r="X78" s="405">
        <v>0</v>
      </c>
      <c r="Y78" s="405">
        <v>0</v>
      </c>
      <c r="Z78" s="405">
        <v>0</v>
      </c>
      <c r="AA78" s="405">
        <v>0</v>
      </c>
      <c r="AB78" s="405">
        <v>0</v>
      </c>
      <c r="AC78" s="302">
        <f t="shared" si="23"/>
        <v>0</v>
      </c>
      <c r="AD78" s="303">
        <f t="shared" si="24"/>
        <v>33</v>
      </c>
      <c r="AE78" s="84"/>
      <c r="AF78" s="84"/>
      <c r="AG78" s="84"/>
      <c r="AH78" s="84"/>
      <c r="AI78" s="84"/>
      <c r="AJ78" s="200"/>
      <c r="AK78" s="201">
        <f t="shared" si="25"/>
        <v>33</v>
      </c>
    </row>
    <row r="79" spans="1:37" s="1" customFormat="1" ht="12.75">
      <c r="A79" s="7">
        <v>3</v>
      </c>
      <c r="B79" s="7" t="s">
        <v>366</v>
      </c>
      <c r="C79" s="317">
        <v>0</v>
      </c>
      <c r="D79" s="317">
        <v>0</v>
      </c>
      <c r="E79" s="301">
        <v>5</v>
      </c>
      <c r="F79" s="301">
        <v>0</v>
      </c>
      <c r="G79" s="301">
        <v>3</v>
      </c>
      <c r="H79" s="301">
        <v>3</v>
      </c>
      <c r="I79" s="274">
        <f t="shared" si="21"/>
        <v>11</v>
      </c>
      <c r="J79" s="301">
        <v>2</v>
      </c>
      <c r="K79" s="301">
        <v>1</v>
      </c>
      <c r="L79" s="301">
        <v>2</v>
      </c>
      <c r="M79" s="301">
        <v>0</v>
      </c>
      <c r="N79" s="301">
        <v>1</v>
      </c>
      <c r="O79" s="301">
        <v>2</v>
      </c>
      <c r="P79" s="301">
        <v>2</v>
      </c>
      <c r="Q79" s="301">
        <v>1</v>
      </c>
      <c r="R79" s="301">
        <v>3</v>
      </c>
      <c r="S79" s="301">
        <v>2</v>
      </c>
      <c r="T79" s="301">
        <v>4</v>
      </c>
      <c r="U79" s="301">
        <v>2</v>
      </c>
      <c r="V79" s="302">
        <f t="shared" si="22"/>
        <v>22</v>
      </c>
      <c r="W79" s="405">
        <v>0</v>
      </c>
      <c r="X79" s="405">
        <v>0</v>
      </c>
      <c r="Y79" s="405">
        <v>0</v>
      </c>
      <c r="Z79" s="405">
        <v>0</v>
      </c>
      <c r="AA79" s="405">
        <v>0</v>
      </c>
      <c r="AB79" s="405">
        <v>0</v>
      </c>
      <c r="AC79" s="302">
        <f t="shared" si="23"/>
        <v>0</v>
      </c>
      <c r="AD79" s="303">
        <f t="shared" si="24"/>
        <v>33</v>
      </c>
      <c r="AE79" s="84"/>
      <c r="AF79" s="84"/>
      <c r="AG79" s="84"/>
      <c r="AH79" s="84"/>
      <c r="AI79" s="84"/>
      <c r="AJ79" s="200"/>
      <c r="AK79" s="201">
        <f t="shared" si="25"/>
        <v>33</v>
      </c>
    </row>
    <row r="80" spans="1:37" s="1" customFormat="1" ht="12.75">
      <c r="A80" s="7">
        <v>4</v>
      </c>
      <c r="B80" s="7" t="s">
        <v>1386</v>
      </c>
      <c r="C80" s="317">
        <v>0</v>
      </c>
      <c r="D80" s="317">
        <v>0</v>
      </c>
      <c r="E80" s="301">
        <v>5</v>
      </c>
      <c r="F80" s="301">
        <v>3</v>
      </c>
      <c r="G80" s="301">
        <v>4</v>
      </c>
      <c r="H80" s="301">
        <v>3</v>
      </c>
      <c r="I80" s="274">
        <f t="shared" si="21"/>
        <v>15</v>
      </c>
      <c r="J80" s="301">
        <v>5</v>
      </c>
      <c r="K80" s="301">
        <v>3</v>
      </c>
      <c r="L80" s="301">
        <v>0</v>
      </c>
      <c r="M80" s="301">
        <v>3</v>
      </c>
      <c r="N80" s="301">
        <v>1</v>
      </c>
      <c r="O80" s="301">
        <v>2</v>
      </c>
      <c r="P80" s="301">
        <v>2</v>
      </c>
      <c r="Q80" s="301">
        <v>1</v>
      </c>
      <c r="R80" s="301">
        <v>2</v>
      </c>
      <c r="S80" s="301">
        <v>3</v>
      </c>
      <c r="T80" s="301">
        <v>1</v>
      </c>
      <c r="U80" s="301">
        <v>5</v>
      </c>
      <c r="V80" s="302">
        <f t="shared" si="22"/>
        <v>28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302">
        <f t="shared" si="23"/>
        <v>0</v>
      </c>
      <c r="AD80" s="303">
        <f t="shared" si="24"/>
        <v>43</v>
      </c>
      <c r="AE80" s="84"/>
      <c r="AF80" s="84"/>
      <c r="AG80" s="84"/>
      <c r="AH80" s="84"/>
      <c r="AI80" s="84"/>
      <c r="AJ80" s="200"/>
      <c r="AK80" s="201">
        <f t="shared" si="25"/>
        <v>43</v>
      </c>
    </row>
    <row r="81" spans="1:37" s="1" customFormat="1" ht="12.75">
      <c r="A81" s="7">
        <v>5</v>
      </c>
      <c r="B81" s="7" t="s">
        <v>62</v>
      </c>
      <c r="C81" s="317">
        <v>3</v>
      </c>
      <c r="D81" s="317">
        <v>2</v>
      </c>
      <c r="E81" s="301">
        <v>3</v>
      </c>
      <c r="F81" s="301">
        <v>3</v>
      </c>
      <c r="G81" s="301">
        <v>2</v>
      </c>
      <c r="H81" s="301">
        <v>1</v>
      </c>
      <c r="I81" s="274">
        <f t="shared" si="21"/>
        <v>14</v>
      </c>
      <c r="J81" s="301">
        <v>3</v>
      </c>
      <c r="K81" s="301">
        <v>6</v>
      </c>
      <c r="L81" s="301">
        <v>1</v>
      </c>
      <c r="M81" s="301">
        <v>1</v>
      </c>
      <c r="N81" s="301">
        <v>0</v>
      </c>
      <c r="O81" s="301">
        <v>2</v>
      </c>
      <c r="P81" s="301">
        <v>3</v>
      </c>
      <c r="Q81" s="301">
        <v>4</v>
      </c>
      <c r="R81" s="301">
        <v>3</v>
      </c>
      <c r="S81" s="301">
        <v>2</v>
      </c>
      <c r="T81" s="301">
        <v>7</v>
      </c>
      <c r="U81" s="301">
        <v>1</v>
      </c>
      <c r="V81" s="302">
        <f t="shared" si="22"/>
        <v>33</v>
      </c>
      <c r="W81" s="405">
        <v>0</v>
      </c>
      <c r="X81" s="405">
        <v>0</v>
      </c>
      <c r="Y81" s="405">
        <v>0</v>
      </c>
      <c r="Z81" s="405">
        <v>0</v>
      </c>
      <c r="AA81" s="405">
        <v>0</v>
      </c>
      <c r="AB81" s="405">
        <v>0</v>
      </c>
      <c r="AC81" s="302">
        <f t="shared" si="23"/>
        <v>0</v>
      </c>
      <c r="AD81" s="303">
        <f t="shared" si="24"/>
        <v>47</v>
      </c>
      <c r="AE81" s="84"/>
      <c r="AF81" s="84"/>
      <c r="AG81" s="84"/>
      <c r="AH81" s="84"/>
      <c r="AI81" s="84"/>
      <c r="AJ81" s="200"/>
      <c r="AK81" s="201">
        <f t="shared" si="25"/>
        <v>47</v>
      </c>
    </row>
    <row r="82" spans="1:37" s="1" customFormat="1" ht="12.75">
      <c r="A82" s="7">
        <v>6</v>
      </c>
      <c r="B82" s="7" t="s">
        <v>59</v>
      </c>
      <c r="C82" s="317">
        <v>0</v>
      </c>
      <c r="D82" s="317">
        <v>0</v>
      </c>
      <c r="E82" s="301">
        <v>6</v>
      </c>
      <c r="F82" s="301">
        <v>4</v>
      </c>
      <c r="G82" s="301">
        <v>4</v>
      </c>
      <c r="H82" s="301">
        <v>1</v>
      </c>
      <c r="I82" s="274">
        <f t="shared" si="21"/>
        <v>15</v>
      </c>
      <c r="J82" s="301">
        <v>1</v>
      </c>
      <c r="K82" s="301">
        <v>2</v>
      </c>
      <c r="L82" s="301">
        <v>5</v>
      </c>
      <c r="M82" s="301">
        <v>3</v>
      </c>
      <c r="N82" s="301">
        <v>0</v>
      </c>
      <c r="O82" s="301">
        <v>3</v>
      </c>
      <c r="P82" s="301">
        <v>8</v>
      </c>
      <c r="Q82" s="301">
        <v>3</v>
      </c>
      <c r="R82" s="301">
        <v>5</v>
      </c>
      <c r="S82" s="301">
        <v>1</v>
      </c>
      <c r="T82" s="301">
        <v>5</v>
      </c>
      <c r="U82" s="301">
        <v>3</v>
      </c>
      <c r="V82" s="302">
        <f t="shared" si="22"/>
        <v>39</v>
      </c>
      <c r="W82" s="405">
        <v>0</v>
      </c>
      <c r="X82" s="405">
        <v>0</v>
      </c>
      <c r="Y82" s="405">
        <v>0</v>
      </c>
      <c r="Z82" s="405">
        <v>0</v>
      </c>
      <c r="AA82" s="405">
        <v>0</v>
      </c>
      <c r="AB82" s="405">
        <v>0</v>
      </c>
      <c r="AC82" s="302">
        <f t="shared" si="23"/>
        <v>0</v>
      </c>
      <c r="AD82" s="303">
        <f t="shared" si="24"/>
        <v>54</v>
      </c>
      <c r="AE82" s="84"/>
      <c r="AF82" s="84"/>
      <c r="AG82" s="84"/>
      <c r="AH82" s="84"/>
      <c r="AI82" s="84"/>
      <c r="AJ82" s="200"/>
      <c r="AK82" s="201">
        <f t="shared" si="25"/>
        <v>54</v>
      </c>
    </row>
    <row r="83" spans="1:37" s="1" customFormat="1" ht="12.75">
      <c r="A83" s="7">
        <v>7</v>
      </c>
      <c r="B83" s="7" t="s">
        <v>359</v>
      </c>
      <c r="C83" s="317">
        <v>0</v>
      </c>
      <c r="D83" s="317">
        <v>0</v>
      </c>
      <c r="E83" s="301">
        <v>4</v>
      </c>
      <c r="F83" s="301">
        <v>2</v>
      </c>
      <c r="G83" s="301">
        <v>2</v>
      </c>
      <c r="H83" s="301">
        <v>1</v>
      </c>
      <c r="I83" s="274">
        <f t="shared" si="21"/>
        <v>9</v>
      </c>
      <c r="J83" s="301">
        <v>5</v>
      </c>
      <c r="K83" s="301">
        <v>2</v>
      </c>
      <c r="L83" s="301">
        <v>5</v>
      </c>
      <c r="M83" s="301">
        <v>3</v>
      </c>
      <c r="N83" s="301">
        <v>3</v>
      </c>
      <c r="O83" s="301">
        <v>3</v>
      </c>
      <c r="P83" s="301">
        <v>5</v>
      </c>
      <c r="Q83" s="301">
        <v>6</v>
      </c>
      <c r="R83" s="301">
        <v>6</v>
      </c>
      <c r="S83" s="301">
        <v>2</v>
      </c>
      <c r="T83" s="301">
        <v>4</v>
      </c>
      <c r="U83" s="301">
        <v>6</v>
      </c>
      <c r="V83" s="302">
        <f t="shared" si="22"/>
        <v>50</v>
      </c>
      <c r="W83" s="405">
        <v>0</v>
      </c>
      <c r="X83" s="405">
        <v>0</v>
      </c>
      <c r="Y83" s="405">
        <v>0</v>
      </c>
      <c r="Z83" s="405">
        <v>0</v>
      </c>
      <c r="AA83" s="405">
        <v>0</v>
      </c>
      <c r="AB83" s="405">
        <v>0</v>
      </c>
      <c r="AC83" s="302">
        <f t="shared" si="23"/>
        <v>0</v>
      </c>
      <c r="AD83" s="303">
        <f t="shared" si="24"/>
        <v>59</v>
      </c>
      <c r="AE83" s="84"/>
      <c r="AF83" s="84"/>
      <c r="AG83" s="84"/>
      <c r="AH83" s="84"/>
      <c r="AI83" s="84"/>
      <c r="AJ83" s="200"/>
      <c r="AK83" s="201">
        <f t="shared" si="25"/>
        <v>59</v>
      </c>
    </row>
    <row r="84" spans="1:37" s="1" customFormat="1" ht="12.75">
      <c r="A84" s="7">
        <v>8</v>
      </c>
      <c r="B84" s="7" t="s">
        <v>368</v>
      </c>
      <c r="C84" s="317">
        <v>0</v>
      </c>
      <c r="D84" s="317">
        <v>0</v>
      </c>
      <c r="E84" s="301">
        <v>3</v>
      </c>
      <c r="F84" s="301">
        <v>2</v>
      </c>
      <c r="G84" s="301">
        <v>3</v>
      </c>
      <c r="H84" s="301">
        <v>4</v>
      </c>
      <c r="I84" s="274">
        <f t="shared" si="21"/>
        <v>12</v>
      </c>
      <c r="J84" s="301">
        <v>4</v>
      </c>
      <c r="K84" s="301">
        <v>6</v>
      </c>
      <c r="L84" s="301">
        <v>4</v>
      </c>
      <c r="M84" s="301">
        <v>5</v>
      </c>
      <c r="N84" s="301">
        <v>5</v>
      </c>
      <c r="O84" s="301">
        <v>3</v>
      </c>
      <c r="P84" s="301">
        <v>5</v>
      </c>
      <c r="Q84" s="301">
        <v>3</v>
      </c>
      <c r="R84" s="301">
        <v>2</v>
      </c>
      <c r="S84" s="301">
        <v>4</v>
      </c>
      <c r="T84" s="301">
        <v>4</v>
      </c>
      <c r="U84" s="301">
        <v>3</v>
      </c>
      <c r="V84" s="302">
        <f t="shared" si="22"/>
        <v>48</v>
      </c>
      <c r="W84" s="405">
        <v>0</v>
      </c>
      <c r="X84" s="405">
        <v>0</v>
      </c>
      <c r="Y84" s="405">
        <v>0</v>
      </c>
      <c r="Z84" s="405">
        <v>0</v>
      </c>
      <c r="AA84" s="405">
        <v>0</v>
      </c>
      <c r="AB84" s="405">
        <v>0</v>
      </c>
      <c r="AC84" s="302">
        <f t="shared" si="23"/>
        <v>0</v>
      </c>
      <c r="AD84" s="303">
        <f t="shared" si="24"/>
        <v>60</v>
      </c>
      <c r="AE84" s="84"/>
      <c r="AF84" s="84"/>
      <c r="AG84" s="84"/>
      <c r="AH84" s="84"/>
      <c r="AI84" s="84"/>
      <c r="AJ84" s="200"/>
      <c r="AK84" s="201">
        <f t="shared" si="25"/>
        <v>60</v>
      </c>
    </row>
    <row r="85" spans="1:37" s="1" customFormat="1" ht="12.75">
      <c r="A85" s="7">
        <v>9</v>
      </c>
      <c r="B85" s="7" t="s">
        <v>65</v>
      </c>
      <c r="C85" s="317">
        <v>0</v>
      </c>
      <c r="D85" s="317">
        <v>0</v>
      </c>
      <c r="E85" s="301">
        <v>7</v>
      </c>
      <c r="F85" s="301">
        <v>6</v>
      </c>
      <c r="G85" s="301">
        <v>4</v>
      </c>
      <c r="H85" s="301">
        <v>2</v>
      </c>
      <c r="I85" s="274">
        <f t="shared" si="21"/>
        <v>19</v>
      </c>
      <c r="J85" s="301">
        <v>4</v>
      </c>
      <c r="K85" s="301">
        <v>2</v>
      </c>
      <c r="L85" s="301">
        <v>4</v>
      </c>
      <c r="M85" s="301">
        <v>1</v>
      </c>
      <c r="N85" s="301">
        <v>8</v>
      </c>
      <c r="O85" s="301">
        <v>3</v>
      </c>
      <c r="P85" s="301">
        <v>3</v>
      </c>
      <c r="Q85" s="301">
        <v>1</v>
      </c>
      <c r="R85" s="301">
        <v>3</v>
      </c>
      <c r="S85" s="301">
        <v>4</v>
      </c>
      <c r="T85" s="301">
        <v>6</v>
      </c>
      <c r="U85" s="301">
        <v>3</v>
      </c>
      <c r="V85" s="302">
        <f t="shared" si="22"/>
        <v>42</v>
      </c>
      <c r="W85" s="405">
        <v>0</v>
      </c>
      <c r="X85" s="405">
        <v>0</v>
      </c>
      <c r="Y85" s="405">
        <v>0</v>
      </c>
      <c r="Z85" s="405">
        <v>0</v>
      </c>
      <c r="AA85" s="405">
        <v>0</v>
      </c>
      <c r="AB85" s="405">
        <v>0</v>
      </c>
      <c r="AC85" s="302">
        <f t="shared" si="23"/>
        <v>0</v>
      </c>
      <c r="AD85" s="303">
        <f t="shared" si="24"/>
        <v>61</v>
      </c>
      <c r="AE85" s="84"/>
      <c r="AF85" s="84"/>
      <c r="AG85" s="84"/>
      <c r="AH85" s="84"/>
      <c r="AI85" s="84"/>
      <c r="AJ85" s="200"/>
      <c r="AK85" s="201">
        <f t="shared" si="25"/>
        <v>61</v>
      </c>
    </row>
    <row r="86" spans="1:37" s="1" customFormat="1" ht="12.75">
      <c r="A86" s="7">
        <v>10</v>
      </c>
      <c r="B86" s="7" t="s">
        <v>360</v>
      </c>
      <c r="C86" s="317">
        <v>0</v>
      </c>
      <c r="D86" s="317">
        <v>0</v>
      </c>
      <c r="E86" s="301">
        <v>4</v>
      </c>
      <c r="F86" s="301">
        <v>7</v>
      </c>
      <c r="G86" s="301">
        <v>3</v>
      </c>
      <c r="H86" s="301">
        <v>5</v>
      </c>
      <c r="I86" s="274">
        <f t="shared" si="21"/>
        <v>19</v>
      </c>
      <c r="J86" s="301">
        <v>0</v>
      </c>
      <c r="K86" s="301">
        <v>2</v>
      </c>
      <c r="L86" s="301">
        <v>7</v>
      </c>
      <c r="M86" s="301">
        <v>5</v>
      </c>
      <c r="N86" s="301">
        <v>3</v>
      </c>
      <c r="O86" s="301">
        <v>5</v>
      </c>
      <c r="P86" s="301">
        <v>3</v>
      </c>
      <c r="Q86" s="301">
        <v>7</v>
      </c>
      <c r="R86" s="301">
        <v>1</v>
      </c>
      <c r="S86" s="301">
        <v>5</v>
      </c>
      <c r="T86" s="301">
        <v>1</v>
      </c>
      <c r="U86" s="301">
        <v>3</v>
      </c>
      <c r="V86" s="302">
        <f t="shared" si="22"/>
        <v>42</v>
      </c>
      <c r="W86" s="405">
        <v>0</v>
      </c>
      <c r="X86" s="405">
        <v>0</v>
      </c>
      <c r="Y86" s="405">
        <v>0</v>
      </c>
      <c r="Z86" s="405">
        <v>0</v>
      </c>
      <c r="AA86" s="405">
        <v>0</v>
      </c>
      <c r="AB86" s="405">
        <v>0</v>
      </c>
      <c r="AC86" s="302">
        <f t="shared" si="23"/>
        <v>0</v>
      </c>
      <c r="AD86" s="303">
        <f t="shared" si="24"/>
        <v>61</v>
      </c>
      <c r="AE86" s="84"/>
      <c r="AF86" s="84"/>
      <c r="AG86" s="84"/>
      <c r="AH86" s="84"/>
      <c r="AI86" s="84"/>
      <c r="AJ86" s="200"/>
      <c r="AK86" s="201">
        <f t="shared" si="25"/>
        <v>61</v>
      </c>
    </row>
    <row r="87" spans="1:37" s="1" customFormat="1" ht="12.75">
      <c r="A87" s="7">
        <v>11</v>
      </c>
      <c r="B87" s="7" t="s">
        <v>364</v>
      </c>
      <c r="C87" s="317">
        <v>0</v>
      </c>
      <c r="D87" s="317">
        <v>0</v>
      </c>
      <c r="E87" s="301">
        <v>4</v>
      </c>
      <c r="F87" s="301">
        <v>5</v>
      </c>
      <c r="G87" s="301">
        <v>2</v>
      </c>
      <c r="H87" s="301">
        <v>4</v>
      </c>
      <c r="I87" s="274">
        <f t="shared" si="21"/>
        <v>15</v>
      </c>
      <c r="J87" s="301">
        <v>7</v>
      </c>
      <c r="K87" s="301">
        <v>3</v>
      </c>
      <c r="L87" s="301">
        <v>4</v>
      </c>
      <c r="M87" s="301">
        <v>3</v>
      </c>
      <c r="N87" s="301">
        <v>0</v>
      </c>
      <c r="O87" s="301">
        <v>4</v>
      </c>
      <c r="P87" s="301">
        <v>7</v>
      </c>
      <c r="Q87" s="301">
        <v>5</v>
      </c>
      <c r="R87" s="301">
        <v>6</v>
      </c>
      <c r="S87" s="301">
        <v>5</v>
      </c>
      <c r="T87" s="301">
        <v>3</v>
      </c>
      <c r="U87" s="301">
        <v>0</v>
      </c>
      <c r="V87" s="302">
        <f t="shared" si="22"/>
        <v>47</v>
      </c>
      <c r="W87" s="405">
        <v>0</v>
      </c>
      <c r="X87" s="405">
        <v>0</v>
      </c>
      <c r="Y87" s="405">
        <v>0</v>
      </c>
      <c r="Z87" s="405">
        <v>0</v>
      </c>
      <c r="AA87" s="405">
        <v>0</v>
      </c>
      <c r="AB87" s="405">
        <v>0</v>
      </c>
      <c r="AC87" s="302">
        <f t="shared" si="23"/>
        <v>0</v>
      </c>
      <c r="AD87" s="303">
        <f t="shared" si="24"/>
        <v>62</v>
      </c>
      <c r="AE87" s="84"/>
      <c r="AF87" s="84"/>
      <c r="AG87" s="84"/>
      <c r="AH87" s="84"/>
      <c r="AI87" s="84"/>
      <c r="AJ87" s="200"/>
      <c r="AK87" s="201">
        <f t="shared" si="25"/>
        <v>62</v>
      </c>
    </row>
    <row r="88" spans="1:37" s="1" customFormat="1" ht="12.75">
      <c r="A88" s="7">
        <v>12</v>
      </c>
      <c r="B88" s="7" t="s">
        <v>763</v>
      </c>
      <c r="C88" s="202">
        <v>0</v>
      </c>
      <c r="D88" s="131">
        <v>0</v>
      </c>
      <c r="E88" s="8">
        <v>3</v>
      </c>
      <c r="F88" s="8">
        <v>3</v>
      </c>
      <c r="G88" s="8">
        <v>5</v>
      </c>
      <c r="H88" s="8">
        <v>2</v>
      </c>
      <c r="I88" s="274">
        <f t="shared" si="21"/>
        <v>13</v>
      </c>
      <c r="J88" s="8">
        <v>3</v>
      </c>
      <c r="K88" s="8">
        <v>8</v>
      </c>
      <c r="L88" s="8">
        <v>4</v>
      </c>
      <c r="M88" s="8">
        <v>6</v>
      </c>
      <c r="N88" s="8">
        <v>4</v>
      </c>
      <c r="O88" s="8">
        <v>3</v>
      </c>
      <c r="P88" s="8">
        <v>2</v>
      </c>
      <c r="Q88" s="8">
        <v>4</v>
      </c>
      <c r="R88" s="8">
        <v>6</v>
      </c>
      <c r="S88" s="8">
        <v>3</v>
      </c>
      <c r="T88" s="8">
        <v>5</v>
      </c>
      <c r="U88" s="8">
        <v>2</v>
      </c>
      <c r="V88" s="274">
        <f t="shared" si="22"/>
        <v>50</v>
      </c>
      <c r="W88" s="405">
        <v>0</v>
      </c>
      <c r="X88" s="405">
        <v>0</v>
      </c>
      <c r="Y88" s="405">
        <v>0</v>
      </c>
      <c r="Z88" s="405">
        <v>0</v>
      </c>
      <c r="AA88" s="405">
        <v>0</v>
      </c>
      <c r="AB88" s="405">
        <v>0</v>
      </c>
      <c r="AC88" s="274">
        <f t="shared" si="23"/>
        <v>0</v>
      </c>
      <c r="AD88" s="260">
        <f t="shared" si="24"/>
        <v>63</v>
      </c>
      <c r="AE88" s="84"/>
      <c r="AF88" s="84"/>
      <c r="AG88" s="84"/>
      <c r="AH88" s="84"/>
      <c r="AI88" s="84"/>
      <c r="AJ88" s="200"/>
      <c r="AK88" s="201">
        <f t="shared" si="25"/>
        <v>63</v>
      </c>
    </row>
    <row r="89" spans="1:37" s="1" customFormat="1" ht="12.75">
      <c r="A89" s="10">
        <v>13</v>
      </c>
      <c r="B89" s="10" t="s">
        <v>358</v>
      </c>
      <c r="C89" s="500">
        <v>0</v>
      </c>
      <c r="D89" s="500">
        <v>0</v>
      </c>
      <c r="E89" s="304">
        <v>6</v>
      </c>
      <c r="F89" s="304">
        <v>5</v>
      </c>
      <c r="G89" s="304">
        <v>2</v>
      </c>
      <c r="H89" s="304">
        <v>3</v>
      </c>
      <c r="I89" s="743">
        <f t="shared" si="21"/>
        <v>16</v>
      </c>
      <c r="J89" s="304">
        <v>9</v>
      </c>
      <c r="K89" s="304">
        <v>2</v>
      </c>
      <c r="L89" s="304">
        <v>4</v>
      </c>
      <c r="M89" s="304">
        <v>1</v>
      </c>
      <c r="N89" s="304">
        <v>2</v>
      </c>
      <c r="O89" s="304">
        <v>5</v>
      </c>
      <c r="P89" s="304">
        <v>6</v>
      </c>
      <c r="Q89" s="304">
        <v>3</v>
      </c>
      <c r="R89" s="304">
        <v>4</v>
      </c>
      <c r="S89" s="304">
        <v>2</v>
      </c>
      <c r="T89" s="304">
        <v>7</v>
      </c>
      <c r="U89" s="304">
        <v>5</v>
      </c>
      <c r="V89" s="305">
        <f t="shared" si="22"/>
        <v>50</v>
      </c>
      <c r="W89" s="510">
        <v>0</v>
      </c>
      <c r="X89" s="510">
        <v>0</v>
      </c>
      <c r="Y89" s="510">
        <v>0</v>
      </c>
      <c r="Z89" s="510">
        <v>0</v>
      </c>
      <c r="AA89" s="510">
        <v>0</v>
      </c>
      <c r="AB89" s="510">
        <v>0</v>
      </c>
      <c r="AC89" s="305">
        <f t="shared" si="23"/>
        <v>0</v>
      </c>
      <c r="AD89" s="306">
        <f t="shared" si="24"/>
        <v>66</v>
      </c>
      <c r="AE89" s="207"/>
      <c r="AF89" s="207"/>
      <c r="AG89" s="207"/>
      <c r="AH89" s="207"/>
      <c r="AI89" s="207"/>
      <c r="AJ89" s="697"/>
      <c r="AK89" s="698">
        <f t="shared" si="25"/>
        <v>66</v>
      </c>
    </row>
    <row r="90" spans="1:37" s="1" customFormat="1" ht="12.75">
      <c r="A90" s="14">
        <v>14</v>
      </c>
      <c r="B90" s="14" t="s">
        <v>367</v>
      </c>
      <c r="C90" s="316">
        <v>0</v>
      </c>
      <c r="D90" s="316">
        <v>0</v>
      </c>
      <c r="E90" s="307">
        <v>6</v>
      </c>
      <c r="F90" s="307">
        <v>5</v>
      </c>
      <c r="G90" s="307">
        <v>3</v>
      </c>
      <c r="H90" s="307">
        <v>3</v>
      </c>
      <c r="I90" s="281">
        <f t="shared" si="21"/>
        <v>17</v>
      </c>
      <c r="J90" s="307">
        <v>4</v>
      </c>
      <c r="K90" s="307">
        <v>5</v>
      </c>
      <c r="L90" s="307">
        <v>2</v>
      </c>
      <c r="M90" s="307">
        <v>2</v>
      </c>
      <c r="N90" s="307">
        <v>7</v>
      </c>
      <c r="O90" s="307">
        <v>8</v>
      </c>
      <c r="P90" s="307">
        <v>4</v>
      </c>
      <c r="Q90" s="307">
        <v>3</v>
      </c>
      <c r="R90" s="307">
        <v>7</v>
      </c>
      <c r="S90" s="307">
        <v>6</v>
      </c>
      <c r="T90" s="307">
        <v>3</v>
      </c>
      <c r="U90" s="307">
        <v>3</v>
      </c>
      <c r="V90" s="308">
        <f t="shared" si="22"/>
        <v>54</v>
      </c>
      <c r="W90" s="411">
        <v>0</v>
      </c>
      <c r="X90" s="411">
        <v>0</v>
      </c>
      <c r="Y90" s="411">
        <v>0</v>
      </c>
      <c r="Z90" s="411">
        <v>0</v>
      </c>
      <c r="AA90" s="411">
        <v>0</v>
      </c>
      <c r="AB90" s="411">
        <v>0</v>
      </c>
      <c r="AC90" s="308">
        <f t="shared" si="23"/>
        <v>0</v>
      </c>
      <c r="AD90" s="552">
        <f t="shared" si="24"/>
        <v>71</v>
      </c>
      <c r="AE90" s="716"/>
      <c r="AF90" s="716"/>
      <c r="AG90" s="716"/>
      <c r="AH90" s="716"/>
      <c r="AI90" s="716"/>
      <c r="AJ90" s="693"/>
      <c r="AK90" s="694">
        <f t="shared" si="25"/>
        <v>71</v>
      </c>
    </row>
    <row r="91" spans="1:37" s="1" customFormat="1" ht="12.75">
      <c r="A91" s="7">
        <v>15</v>
      </c>
      <c r="B91" s="7" t="s">
        <v>61</v>
      </c>
      <c r="C91" s="317">
        <v>0</v>
      </c>
      <c r="D91" s="317">
        <v>0</v>
      </c>
      <c r="E91" s="301">
        <v>5</v>
      </c>
      <c r="F91" s="301">
        <v>6</v>
      </c>
      <c r="G91" s="301">
        <v>10</v>
      </c>
      <c r="H91" s="301">
        <v>1</v>
      </c>
      <c r="I91" s="274">
        <f t="shared" si="21"/>
        <v>22</v>
      </c>
      <c r="J91" s="301">
        <v>3</v>
      </c>
      <c r="K91" s="301">
        <v>7</v>
      </c>
      <c r="L91" s="301">
        <v>4</v>
      </c>
      <c r="M91" s="301">
        <v>4</v>
      </c>
      <c r="N91" s="301">
        <v>9</v>
      </c>
      <c r="O91" s="301">
        <v>5</v>
      </c>
      <c r="P91" s="301">
        <v>4</v>
      </c>
      <c r="Q91" s="301">
        <v>3</v>
      </c>
      <c r="R91" s="301">
        <v>4</v>
      </c>
      <c r="S91" s="301">
        <v>5</v>
      </c>
      <c r="T91" s="301">
        <v>9</v>
      </c>
      <c r="U91" s="301">
        <v>5</v>
      </c>
      <c r="V91" s="302">
        <f t="shared" si="22"/>
        <v>62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302">
        <f t="shared" si="23"/>
        <v>0</v>
      </c>
      <c r="AD91" s="303">
        <f t="shared" si="24"/>
        <v>84</v>
      </c>
      <c r="AE91" s="84"/>
      <c r="AF91" s="84"/>
      <c r="AG91" s="84"/>
      <c r="AH91" s="84"/>
      <c r="AI91" s="84"/>
      <c r="AJ91" s="200"/>
      <c r="AK91" s="201">
        <f t="shared" si="25"/>
        <v>84</v>
      </c>
    </row>
    <row r="92" spans="1:37" s="1" customFormat="1" ht="12.75">
      <c r="A92" s="7">
        <v>16</v>
      </c>
      <c r="B92" s="7" t="s">
        <v>1387</v>
      </c>
      <c r="C92" s="317">
        <v>0</v>
      </c>
      <c r="D92" s="317">
        <v>0</v>
      </c>
      <c r="E92" s="301">
        <v>5</v>
      </c>
      <c r="F92" s="301">
        <v>5</v>
      </c>
      <c r="G92" s="301">
        <v>7</v>
      </c>
      <c r="H92" s="301">
        <v>7</v>
      </c>
      <c r="I92" s="274">
        <f t="shared" si="21"/>
        <v>24</v>
      </c>
      <c r="J92" s="301">
        <v>9</v>
      </c>
      <c r="K92" s="301">
        <v>5</v>
      </c>
      <c r="L92" s="301">
        <v>8</v>
      </c>
      <c r="M92" s="301">
        <v>5</v>
      </c>
      <c r="N92" s="301">
        <v>3</v>
      </c>
      <c r="O92" s="301">
        <v>6</v>
      </c>
      <c r="P92" s="301">
        <v>5</v>
      </c>
      <c r="Q92" s="301">
        <v>9</v>
      </c>
      <c r="R92" s="301">
        <v>6</v>
      </c>
      <c r="S92" s="301">
        <v>5</v>
      </c>
      <c r="T92" s="301">
        <v>2</v>
      </c>
      <c r="U92" s="301">
        <v>4</v>
      </c>
      <c r="V92" s="302">
        <f t="shared" si="22"/>
        <v>67</v>
      </c>
      <c r="W92" s="405">
        <v>0</v>
      </c>
      <c r="X92" s="405">
        <v>0</v>
      </c>
      <c r="Y92" s="405">
        <v>0</v>
      </c>
      <c r="Z92" s="405">
        <v>0</v>
      </c>
      <c r="AA92" s="405">
        <v>0</v>
      </c>
      <c r="AB92" s="405">
        <v>0</v>
      </c>
      <c r="AC92" s="302">
        <f t="shared" si="23"/>
        <v>0</v>
      </c>
      <c r="AD92" s="303">
        <f t="shared" si="24"/>
        <v>91</v>
      </c>
      <c r="AE92" s="84"/>
      <c r="AF92" s="84"/>
      <c r="AG92" s="84"/>
      <c r="AH92" s="84"/>
      <c r="AI92" s="84"/>
      <c r="AJ92" s="200"/>
      <c r="AK92" s="201">
        <f t="shared" si="25"/>
        <v>91</v>
      </c>
    </row>
    <row r="93" spans="1:37" s="1" customFormat="1" ht="12.75">
      <c r="A93" s="7">
        <v>17</v>
      </c>
      <c r="B93" s="7" t="s">
        <v>58</v>
      </c>
      <c r="C93" s="317">
        <v>6</v>
      </c>
      <c r="D93" s="317">
        <v>2</v>
      </c>
      <c r="E93" s="301">
        <v>3</v>
      </c>
      <c r="F93" s="301">
        <v>3</v>
      </c>
      <c r="G93" s="301">
        <v>8</v>
      </c>
      <c r="H93" s="301">
        <v>10</v>
      </c>
      <c r="I93" s="274">
        <f t="shared" si="21"/>
        <v>32</v>
      </c>
      <c r="J93" s="301">
        <v>4</v>
      </c>
      <c r="K93" s="301">
        <v>1</v>
      </c>
      <c r="L93" s="301">
        <v>9</v>
      </c>
      <c r="M93" s="301">
        <v>5</v>
      </c>
      <c r="N93" s="301">
        <v>2</v>
      </c>
      <c r="O93" s="301">
        <v>5</v>
      </c>
      <c r="P93" s="301">
        <v>1</v>
      </c>
      <c r="Q93" s="301">
        <v>6</v>
      </c>
      <c r="R93" s="301">
        <v>3</v>
      </c>
      <c r="S93" s="301">
        <v>8</v>
      </c>
      <c r="T93" s="301">
        <v>13</v>
      </c>
      <c r="U93" s="301">
        <v>4</v>
      </c>
      <c r="V93" s="302">
        <f t="shared" si="22"/>
        <v>61</v>
      </c>
      <c r="W93" s="405">
        <v>0</v>
      </c>
      <c r="X93" s="405">
        <v>0</v>
      </c>
      <c r="Y93" s="405">
        <v>0</v>
      </c>
      <c r="Z93" s="405">
        <v>0</v>
      </c>
      <c r="AA93" s="405">
        <v>0</v>
      </c>
      <c r="AB93" s="405">
        <v>0</v>
      </c>
      <c r="AC93" s="302">
        <f t="shared" si="23"/>
        <v>0</v>
      </c>
      <c r="AD93" s="303">
        <f t="shared" si="24"/>
        <v>93</v>
      </c>
      <c r="AE93" s="84"/>
      <c r="AF93" s="84"/>
      <c r="AG93" s="84"/>
      <c r="AH93" s="84"/>
      <c r="AI93" s="84"/>
      <c r="AJ93" s="200"/>
      <c r="AK93" s="201">
        <f>SUM(I93,V93)</f>
        <v>93</v>
      </c>
    </row>
    <row r="94" spans="1:37" s="1" customFormat="1" ht="12.75">
      <c r="A94" s="7">
        <v>18</v>
      </c>
      <c r="B94" s="7" t="s">
        <v>362</v>
      </c>
      <c r="C94" s="317">
        <v>0</v>
      </c>
      <c r="D94" s="317">
        <v>0</v>
      </c>
      <c r="E94" s="301">
        <v>6</v>
      </c>
      <c r="F94" s="301">
        <v>7</v>
      </c>
      <c r="G94" s="301">
        <v>4</v>
      </c>
      <c r="H94" s="301">
        <v>2</v>
      </c>
      <c r="I94" s="274">
        <f t="shared" si="21"/>
        <v>19</v>
      </c>
      <c r="J94" s="301">
        <v>10</v>
      </c>
      <c r="K94" s="301">
        <v>2</v>
      </c>
      <c r="L94" s="301">
        <v>2</v>
      </c>
      <c r="M94" s="301">
        <v>7</v>
      </c>
      <c r="N94" s="301">
        <v>9</v>
      </c>
      <c r="O94" s="301">
        <v>5</v>
      </c>
      <c r="P94" s="301">
        <v>8</v>
      </c>
      <c r="Q94" s="301">
        <v>8</v>
      </c>
      <c r="R94" s="301">
        <v>7</v>
      </c>
      <c r="S94" s="301">
        <v>4</v>
      </c>
      <c r="T94" s="301">
        <v>4</v>
      </c>
      <c r="U94" s="301">
        <v>9</v>
      </c>
      <c r="V94" s="302">
        <f t="shared" si="22"/>
        <v>75</v>
      </c>
      <c r="W94" s="405">
        <v>0</v>
      </c>
      <c r="X94" s="405">
        <v>0</v>
      </c>
      <c r="Y94" s="405">
        <v>0</v>
      </c>
      <c r="Z94" s="405">
        <v>0</v>
      </c>
      <c r="AA94" s="405">
        <v>0</v>
      </c>
      <c r="AB94" s="405">
        <v>0</v>
      </c>
      <c r="AC94" s="302">
        <f t="shared" si="23"/>
        <v>0</v>
      </c>
      <c r="AD94" s="303">
        <f t="shared" si="24"/>
        <v>94</v>
      </c>
      <c r="AE94" s="84"/>
      <c r="AF94" s="84"/>
      <c r="AG94" s="84"/>
      <c r="AH94" s="84"/>
      <c r="AI94" s="84"/>
      <c r="AJ94" s="200"/>
      <c r="AK94" s="201">
        <f>SUM(I94,V94)</f>
        <v>94</v>
      </c>
    </row>
    <row r="95" spans="1:37" s="1" customFormat="1" ht="12.75">
      <c r="A95" s="10">
        <v>19</v>
      </c>
      <c r="B95" s="10" t="s">
        <v>357</v>
      </c>
      <c r="C95" s="500">
        <v>0</v>
      </c>
      <c r="D95" s="500">
        <v>0</v>
      </c>
      <c r="E95" s="304">
        <v>4</v>
      </c>
      <c r="F95" s="304">
        <v>5</v>
      </c>
      <c r="G95" s="304">
        <v>8</v>
      </c>
      <c r="H95" s="304">
        <v>7</v>
      </c>
      <c r="I95" s="743">
        <f t="shared" si="21"/>
        <v>24</v>
      </c>
      <c r="J95" s="304">
        <v>7</v>
      </c>
      <c r="K95" s="304">
        <v>5</v>
      </c>
      <c r="L95" s="304">
        <v>9</v>
      </c>
      <c r="M95" s="304">
        <v>9</v>
      </c>
      <c r="N95" s="304">
        <v>7</v>
      </c>
      <c r="O95" s="304">
        <v>5</v>
      </c>
      <c r="P95" s="304">
        <v>6</v>
      </c>
      <c r="Q95" s="304">
        <v>3</v>
      </c>
      <c r="R95" s="304">
        <v>10</v>
      </c>
      <c r="S95" s="304">
        <v>7</v>
      </c>
      <c r="T95" s="304">
        <v>4</v>
      </c>
      <c r="U95" s="304">
        <v>6</v>
      </c>
      <c r="V95" s="305">
        <f t="shared" si="22"/>
        <v>78</v>
      </c>
      <c r="W95" s="510">
        <v>0</v>
      </c>
      <c r="X95" s="510">
        <v>0</v>
      </c>
      <c r="Y95" s="510">
        <v>0</v>
      </c>
      <c r="Z95" s="510">
        <v>0</v>
      </c>
      <c r="AA95" s="510">
        <v>0</v>
      </c>
      <c r="AB95" s="510">
        <v>0</v>
      </c>
      <c r="AC95" s="305">
        <f t="shared" si="23"/>
        <v>0</v>
      </c>
      <c r="AD95" s="306">
        <f t="shared" si="24"/>
        <v>102</v>
      </c>
      <c r="AE95" s="207"/>
      <c r="AF95" s="207"/>
      <c r="AG95" s="207"/>
      <c r="AH95" s="207"/>
      <c r="AI95" s="207"/>
      <c r="AJ95" s="697"/>
      <c r="AK95" s="698">
        <f t="shared" si="25"/>
        <v>102</v>
      </c>
    </row>
    <row r="96" spans="1:37" ht="12">
      <c r="A96" s="194"/>
      <c r="B96" s="635" t="s">
        <v>24</v>
      </c>
      <c r="C96" s="194">
        <f>SUM(C77:C95)</f>
        <v>9</v>
      </c>
      <c r="D96" s="194">
        <f aca="true" t="shared" si="26" ref="D96:AK96">SUM(D77:D95)</f>
        <v>4</v>
      </c>
      <c r="E96" s="194">
        <f t="shared" si="26"/>
        <v>80</v>
      </c>
      <c r="F96" s="194">
        <f t="shared" si="26"/>
        <v>77</v>
      </c>
      <c r="G96" s="194">
        <f t="shared" si="26"/>
        <v>76</v>
      </c>
      <c r="H96" s="194">
        <f t="shared" si="26"/>
        <v>59</v>
      </c>
      <c r="I96" s="194">
        <f t="shared" si="26"/>
        <v>305</v>
      </c>
      <c r="J96" s="194">
        <f t="shared" si="26"/>
        <v>82</v>
      </c>
      <c r="K96" s="194">
        <f t="shared" si="26"/>
        <v>65</v>
      </c>
      <c r="L96" s="194">
        <f t="shared" si="26"/>
        <v>76</v>
      </c>
      <c r="M96" s="194">
        <f t="shared" si="26"/>
        <v>64</v>
      </c>
      <c r="N96" s="194">
        <f t="shared" si="26"/>
        <v>64</v>
      </c>
      <c r="O96" s="194">
        <f t="shared" si="26"/>
        <v>72</v>
      </c>
      <c r="P96" s="194">
        <f t="shared" si="26"/>
        <v>76</v>
      </c>
      <c r="Q96" s="194">
        <f t="shared" si="26"/>
        <v>72</v>
      </c>
      <c r="R96" s="194">
        <f t="shared" si="26"/>
        <v>85</v>
      </c>
      <c r="S96" s="194">
        <f t="shared" si="26"/>
        <v>70</v>
      </c>
      <c r="T96" s="194">
        <f t="shared" si="26"/>
        <v>85</v>
      </c>
      <c r="U96" s="194">
        <f t="shared" si="26"/>
        <v>65</v>
      </c>
      <c r="V96" s="194">
        <f t="shared" si="26"/>
        <v>876</v>
      </c>
      <c r="W96" s="194">
        <f t="shared" si="26"/>
        <v>0</v>
      </c>
      <c r="X96" s="194">
        <f t="shared" si="26"/>
        <v>0</v>
      </c>
      <c r="Y96" s="194">
        <f t="shared" si="26"/>
        <v>0</v>
      </c>
      <c r="Z96" s="194">
        <f t="shared" si="26"/>
        <v>0</v>
      </c>
      <c r="AA96" s="194">
        <f t="shared" si="26"/>
        <v>0</v>
      </c>
      <c r="AB96" s="194">
        <f t="shared" si="26"/>
        <v>0</v>
      </c>
      <c r="AC96" s="194">
        <f t="shared" si="26"/>
        <v>0</v>
      </c>
      <c r="AD96" s="194">
        <f t="shared" si="26"/>
        <v>1181</v>
      </c>
      <c r="AE96" s="194">
        <f t="shared" si="26"/>
        <v>0</v>
      </c>
      <c r="AF96" s="194">
        <f t="shared" si="26"/>
        <v>0</v>
      </c>
      <c r="AG96" s="194">
        <f t="shared" si="26"/>
        <v>0</v>
      </c>
      <c r="AH96" s="194">
        <f t="shared" si="26"/>
        <v>0</v>
      </c>
      <c r="AI96" s="194">
        <f t="shared" si="26"/>
        <v>0</v>
      </c>
      <c r="AJ96" s="194">
        <f t="shared" si="26"/>
        <v>0</v>
      </c>
      <c r="AK96" s="194">
        <f t="shared" si="26"/>
        <v>1181</v>
      </c>
    </row>
    <row r="97" spans="1:37" ht="12.75">
      <c r="A97" s="902" t="s">
        <v>860</v>
      </c>
      <c r="B97" s="903"/>
      <c r="C97" s="903"/>
      <c r="D97" s="903"/>
      <c r="E97" s="903"/>
      <c r="F97" s="903"/>
      <c r="G97" s="903"/>
      <c r="H97" s="903"/>
      <c r="I97" s="903"/>
      <c r="J97" s="903"/>
      <c r="K97" s="903"/>
      <c r="L97" s="903"/>
      <c r="M97" s="903"/>
      <c r="N97" s="903"/>
      <c r="O97" s="903"/>
      <c r="P97" s="903"/>
      <c r="Q97" s="903"/>
      <c r="R97" s="903"/>
      <c r="S97" s="903"/>
      <c r="T97" s="903"/>
      <c r="U97" s="903"/>
      <c r="V97" s="903"/>
      <c r="W97" s="903"/>
      <c r="X97" s="903"/>
      <c r="Y97" s="903"/>
      <c r="Z97" s="903"/>
      <c r="AA97" s="903"/>
      <c r="AB97" s="903"/>
      <c r="AC97" s="904"/>
      <c r="AK97" s="224">
        <f>SUM(AK36,AK60,AK75,AK96)</f>
        <v>5329</v>
      </c>
    </row>
    <row r="98" ht="12">
      <c r="AK98" s="744"/>
    </row>
    <row r="99" spans="29:37" ht="23.25">
      <c r="AC99" s="226"/>
      <c r="AD99" s="204"/>
      <c r="AE99" s="204"/>
      <c r="AF99" s="204"/>
      <c r="AG99" s="204"/>
      <c r="AH99" s="204"/>
      <c r="AI99" s="204"/>
      <c r="AJ99" s="204"/>
      <c r="AK99" s="744">
        <v>5315</v>
      </c>
    </row>
  </sheetData>
  <sheetProtection/>
  <mergeCells count="48">
    <mergeCell ref="Z8:Z9"/>
    <mergeCell ref="AA8:AA9"/>
    <mergeCell ref="AB8:AB9"/>
    <mergeCell ref="S8:S9"/>
    <mergeCell ref="T8:T9"/>
    <mergeCell ref="U8:U9"/>
    <mergeCell ref="W8:W9"/>
    <mergeCell ref="X8:X9"/>
    <mergeCell ref="Y8:Y9"/>
    <mergeCell ref="P8:P9"/>
    <mergeCell ref="Q8:Q9"/>
    <mergeCell ref="R8:R9"/>
    <mergeCell ref="G8:G9"/>
    <mergeCell ref="H8:H9"/>
    <mergeCell ref="J8:J9"/>
    <mergeCell ref="K8:K9"/>
    <mergeCell ref="L8:L9"/>
    <mergeCell ref="M8:M9"/>
    <mergeCell ref="E8:E9"/>
    <mergeCell ref="A4:AK4"/>
    <mergeCell ref="A5:AK5"/>
    <mergeCell ref="AH7:AI7"/>
    <mergeCell ref="AF7:AG7"/>
    <mergeCell ref="AD7:AE7"/>
    <mergeCell ref="AA7:AB7"/>
    <mergeCell ref="R7:S7"/>
    <mergeCell ref="C7:D7"/>
    <mergeCell ref="O8:O9"/>
    <mergeCell ref="Y7:Z7"/>
    <mergeCell ref="N8:N9"/>
    <mergeCell ref="A61:AK61"/>
    <mergeCell ref="A37:AK37"/>
    <mergeCell ref="A10:AK10"/>
    <mergeCell ref="G7:H7"/>
    <mergeCell ref="J7:K7"/>
    <mergeCell ref="L7:M7"/>
    <mergeCell ref="C8:C9"/>
    <mergeCell ref="D8:D9"/>
    <mergeCell ref="A76:AK76"/>
    <mergeCell ref="F8:F9"/>
    <mergeCell ref="A97:AC97"/>
    <mergeCell ref="N7:O7"/>
    <mergeCell ref="P7:Q7"/>
    <mergeCell ref="A7:A9"/>
    <mergeCell ref="B7:B9"/>
    <mergeCell ref="E7:F7"/>
    <mergeCell ref="T7:U7"/>
    <mergeCell ref="W7:X7"/>
  </mergeCells>
  <printOptions/>
  <pageMargins left="0.7480314960629921" right="0.7480314960629921" top="0.11811023622047245" bottom="0.11811023622047245" header="0" footer="0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74"/>
  <sheetViews>
    <sheetView zoomScalePageLayoutView="0" workbookViewId="0" topLeftCell="A19">
      <selection activeCell="A175" sqref="A175"/>
    </sheetView>
  </sheetViews>
  <sheetFormatPr defaultColWidth="9.140625" defaultRowHeight="12.75"/>
  <cols>
    <col min="1" max="1" width="2.57421875" style="9" customWidth="1"/>
    <col min="2" max="2" width="22.8515625" style="1" customWidth="1"/>
    <col min="3" max="3" width="3.57421875" style="2" customWidth="1"/>
    <col min="4" max="4" width="3.421875" style="2" customWidth="1"/>
    <col min="5" max="5" width="4.57421875" style="2" customWidth="1"/>
    <col min="6" max="6" width="5.00390625" style="2" customWidth="1"/>
    <col min="7" max="7" width="4.8515625" style="2" customWidth="1"/>
    <col min="8" max="8" width="4.140625" style="2" customWidth="1"/>
    <col min="9" max="9" width="4.8515625" style="425" customWidth="1"/>
    <col min="10" max="10" width="4.140625" style="2" customWidth="1"/>
    <col min="11" max="11" width="4.57421875" style="2" customWidth="1"/>
    <col min="12" max="12" width="4.8515625" style="2" customWidth="1"/>
    <col min="13" max="13" width="5.00390625" style="2" customWidth="1"/>
    <col min="14" max="14" width="4.57421875" style="2" customWidth="1"/>
    <col min="15" max="15" width="4.140625" style="2" customWidth="1"/>
    <col min="16" max="16" width="5.421875" style="2" customWidth="1"/>
    <col min="17" max="17" width="4.00390625" style="2" customWidth="1"/>
    <col min="18" max="18" width="4.8515625" style="2" customWidth="1"/>
    <col min="19" max="21" width="4.421875" style="2" customWidth="1"/>
    <col min="22" max="22" width="5.7109375" style="2" bestFit="1" customWidth="1"/>
    <col min="23" max="23" width="3.57421875" style="2" customWidth="1"/>
    <col min="24" max="25" width="4.421875" style="2" customWidth="1"/>
    <col min="26" max="26" width="3.7109375" style="2" customWidth="1"/>
    <col min="27" max="27" width="3.57421875" style="2" customWidth="1"/>
    <col min="28" max="28" width="3.421875" style="2" customWidth="1"/>
    <col min="29" max="29" width="4.140625" style="2" customWidth="1"/>
    <col min="30" max="30" width="5.00390625" style="2" customWidth="1"/>
    <col min="31" max="16384" width="9.140625" style="2" customWidth="1"/>
  </cols>
  <sheetData>
    <row r="1" ht="12">
      <c r="A1" s="532"/>
    </row>
    <row r="2" spans="1:30" s="522" customFormat="1" ht="20.25">
      <c r="A2" s="934" t="s">
        <v>1382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C2" s="934"/>
      <c r="AD2" s="934"/>
    </row>
    <row r="3" spans="1:30" s="522" customFormat="1" ht="20.25">
      <c r="A3" s="934" t="s">
        <v>891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C3" s="934"/>
      <c r="AD3" s="934"/>
    </row>
    <row r="4" spans="1:30" s="522" customFormat="1" ht="20.25">
      <c r="A4" s="520"/>
      <c r="B4" s="758"/>
      <c r="C4" s="465"/>
      <c r="D4" s="465"/>
      <c r="E4" s="465"/>
      <c r="F4" s="468" t="s">
        <v>892</v>
      </c>
      <c r="G4" s="466"/>
      <c r="H4" s="466"/>
      <c r="I4" s="467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5"/>
    </row>
    <row r="5" spans="1:30" ht="11.25">
      <c r="A5" s="932" t="s">
        <v>20</v>
      </c>
      <c r="B5" s="907" t="s">
        <v>21</v>
      </c>
      <c r="C5" s="865" t="s">
        <v>931</v>
      </c>
      <c r="D5" s="866"/>
      <c r="E5" s="860" t="s">
        <v>936</v>
      </c>
      <c r="F5" s="861"/>
      <c r="G5" s="860" t="s">
        <v>937</v>
      </c>
      <c r="H5" s="861"/>
      <c r="I5" s="393" t="s">
        <v>24</v>
      </c>
      <c r="J5" s="846" t="s">
        <v>26</v>
      </c>
      <c r="K5" s="848"/>
      <c r="L5" s="846" t="s">
        <v>27</v>
      </c>
      <c r="M5" s="847"/>
      <c r="N5" s="848" t="s">
        <v>28</v>
      </c>
      <c r="O5" s="848"/>
      <c r="P5" s="846" t="s">
        <v>29</v>
      </c>
      <c r="Q5" s="847"/>
      <c r="R5" s="848" t="s">
        <v>30</v>
      </c>
      <c r="S5" s="848"/>
      <c r="T5" s="846" t="s">
        <v>31</v>
      </c>
      <c r="U5" s="847"/>
      <c r="V5" s="398" t="s">
        <v>24</v>
      </c>
      <c r="W5" s="846" t="s">
        <v>33</v>
      </c>
      <c r="X5" s="847"/>
      <c r="Y5" s="848" t="s">
        <v>34</v>
      </c>
      <c r="Z5" s="848"/>
      <c r="AA5" s="846" t="s">
        <v>35</v>
      </c>
      <c r="AB5" s="847"/>
      <c r="AC5" s="398" t="s">
        <v>24</v>
      </c>
      <c r="AD5" s="399" t="s">
        <v>24</v>
      </c>
    </row>
    <row r="6" spans="1:30" ht="11.25">
      <c r="A6" s="933"/>
      <c r="B6" s="908"/>
      <c r="C6" s="245" t="s">
        <v>22</v>
      </c>
      <c r="D6" s="246" t="s">
        <v>23</v>
      </c>
      <c r="E6" s="245" t="s">
        <v>22</v>
      </c>
      <c r="F6" s="246" t="s">
        <v>23</v>
      </c>
      <c r="G6" s="247" t="s">
        <v>22</v>
      </c>
      <c r="H6" s="247" t="s">
        <v>23</v>
      </c>
      <c r="I6" s="464" t="s">
        <v>25</v>
      </c>
      <c r="J6" s="54" t="s">
        <v>22</v>
      </c>
      <c r="K6" s="53" t="s">
        <v>23</v>
      </c>
      <c r="L6" s="52" t="s">
        <v>22</v>
      </c>
      <c r="M6" s="53" t="s">
        <v>23</v>
      </c>
      <c r="N6" s="54" t="s">
        <v>22</v>
      </c>
      <c r="O6" s="53" t="s">
        <v>23</v>
      </c>
      <c r="P6" s="52" t="s">
        <v>22</v>
      </c>
      <c r="Q6" s="53" t="s">
        <v>23</v>
      </c>
      <c r="R6" s="54" t="s">
        <v>22</v>
      </c>
      <c r="S6" s="53" t="s">
        <v>23</v>
      </c>
      <c r="T6" s="52" t="s">
        <v>22</v>
      </c>
      <c r="U6" s="53" t="s">
        <v>23</v>
      </c>
      <c r="V6" s="432" t="s">
        <v>32</v>
      </c>
      <c r="W6" s="42" t="s">
        <v>22</v>
      </c>
      <c r="X6" s="193" t="s">
        <v>23</v>
      </c>
      <c r="Y6" s="54" t="s">
        <v>22</v>
      </c>
      <c r="Z6" s="53" t="s">
        <v>23</v>
      </c>
      <c r="AA6" s="52" t="s">
        <v>22</v>
      </c>
      <c r="AB6" s="53" t="s">
        <v>23</v>
      </c>
      <c r="AC6" s="432" t="s">
        <v>36</v>
      </c>
      <c r="AD6" s="400" t="s">
        <v>40</v>
      </c>
    </row>
    <row r="7" spans="1:30" ht="12">
      <c r="A7" s="521"/>
      <c r="B7" s="759"/>
      <c r="C7" s="431"/>
      <c r="D7" s="431"/>
      <c r="E7" s="431"/>
      <c r="F7" s="431"/>
      <c r="G7" s="431"/>
      <c r="H7" s="431"/>
      <c r="I7" s="434"/>
      <c r="J7" s="435"/>
      <c r="K7" s="435"/>
      <c r="L7" s="435" t="s">
        <v>1410</v>
      </c>
      <c r="M7" s="435"/>
      <c r="N7" s="435"/>
      <c r="O7" s="435"/>
      <c r="P7" s="430"/>
      <c r="Q7" s="430"/>
      <c r="R7" s="430"/>
      <c r="S7" s="430"/>
      <c r="T7" s="430"/>
      <c r="U7" s="430"/>
      <c r="V7" s="436"/>
      <c r="W7" s="430"/>
      <c r="X7" s="430"/>
      <c r="Y7" s="430"/>
      <c r="Z7" s="430"/>
      <c r="AA7" s="430"/>
      <c r="AB7" s="430"/>
      <c r="AC7" s="437"/>
      <c r="AD7" s="433"/>
    </row>
    <row r="8" spans="1:30" ht="11.25">
      <c r="A8" s="935" t="s">
        <v>41</v>
      </c>
      <c r="B8" s="936"/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936"/>
      <c r="AC8" s="936"/>
      <c r="AD8" s="937"/>
    </row>
    <row r="9" spans="1:30" ht="12.75">
      <c r="A9" s="15">
        <v>1</v>
      </c>
      <c r="B9" s="536" t="s">
        <v>523</v>
      </c>
      <c r="C9" s="298">
        <v>0</v>
      </c>
      <c r="D9" s="298">
        <v>0</v>
      </c>
      <c r="E9" s="298">
        <v>0</v>
      </c>
      <c r="F9" s="298">
        <v>0</v>
      </c>
      <c r="G9" s="298">
        <v>0</v>
      </c>
      <c r="H9" s="298">
        <v>0</v>
      </c>
      <c r="I9" s="299">
        <f aca="true" t="shared" si="0" ref="I9:I33">SUM(C9:H9)</f>
        <v>0</v>
      </c>
      <c r="J9" s="298">
        <v>1</v>
      </c>
      <c r="K9" s="298">
        <v>0</v>
      </c>
      <c r="L9" s="298">
        <v>1</v>
      </c>
      <c r="M9" s="298">
        <v>0</v>
      </c>
      <c r="N9" s="298">
        <v>2</v>
      </c>
      <c r="O9" s="298">
        <v>0</v>
      </c>
      <c r="P9" s="298">
        <v>1</v>
      </c>
      <c r="Q9" s="298">
        <v>0</v>
      </c>
      <c r="R9" s="298">
        <v>0</v>
      </c>
      <c r="S9" s="298">
        <v>0</v>
      </c>
      <c r="T9" s="298">
        <v>0</v>
      </c>
      <c r="U9" s="298">
        <v>4</v>
      </c>
      <c r="V9" s="299">
        <f aca="true" t="shared" si="1" ref="V9:V33">SUM(J9:U9)</f>
        <v>9</v>
      </c>
      <c r="W9" s="298">
        <v>0</v>
      </c>
      <c r="X9" s="298">
        <v>0</v>
      </c>
      <c r="Y9" s="298">
        <v>0</v>
      </c>
      <c r="Z9" s="298">
        <v>0</v>
      </c>
      <c r="AA9" s="298">
        <v>0</v>
      </c>
      <c r="AB9" s="298">
        <v>0</v>
      </c>
      <c r="AC9" s="299">
        <f aca="true" t="shared" si="2" ref="AC9:AC33">SUM(W9:AB9)</f>
        <v>0</v>
      </c>
      <c r="AD9" s="300">
        <f aca="true" t="shared" si="3" ref="AD9:AD33">SUM(AC9,V9,I9)</f>
        <v>9</v>
      </c>
    </row>
    <row r="10" spans="1:30" ht="12.75">
      <c r="A10" s="9">
        <v>2</v>
      </c>
      <c r="B10" s="645" t="s">
        <v>595</v>
      </c>
      <c r="C10" s="307">
        <v>0</v>
      </c>
      <c r="D10" s="307">
        <v>0</v>
      </c>
      <c r="E10" s="307">
        <v>0</v>
      </c>
      <c r="F10" s="307">
        <v>0</v>
      </c>
      <c r="G10" s="307">
        <v>0</v>
      </c>
      <c r="H10" s="307">
        <v>4</v>
      </c>
      <c r="I10" s="308">
        <f t="shared" si="0"/>
        <v>4</v>
      </c>
      <c r="J10" s="307">
        <v>1</v>
      </c>
      <c r="K10" s="307">
        <v>0</v>
      </c>
      <c r="L10" s="307">
        <v>0</v>
      </c>
      <c r="M10" s="307">
        <v>0</v>
      </c>
      <c r="N10" s="307">
        <v>1</v>
      </c>
      <c r="O10" s="307">
        <v>0</v>
      </c>
      <c r="P10" s="307">
        <v>1</v>
      </c>
      <c r="Q10" s="307">
        <v>1</v>
      </c>
      <c r="R10" s="307">
        <v>0</v>
      </c>
      <c r="S10" s="307">
        <v>0</v>
      </c>
      <c r="T10" s="307">
        <v>1</v>
      </c>
      <c r="U10" s="307">
        <v>1</v>
      </c>
      <c r="V10" s="308">
        <f t="shared" si="1"/>
        <v>6</v>
      </c>
      <c r="W10" s="307" t="s">
        <v>1383</v>
      </c>
      <c r="X10" s="307" t="s">
        <v>1383</v>
      </c>
      <c r="Y10" s="307" t="s">
        <v>1383</v>
      </c>
      <c r="Z10" s="307" t="s">
        <v>1383</v>
      </c>
      <c r="AA10" s="307" t="s">
        <v>1383</v>
      </c>
      <c r="AB10" s="307" t="s">
        <v>1383</v>
      </c>
      <c r="AC10" s="308">
        <f t="shared" si="2"/>
        <v>0</v>
      </c>
      <c r="AD10" s="552">
        <f t="shared" si="3"/>
        <v>10</v>
      </c>
    </row>
    <row r="11" spans="1:30" ht="12.75">
      <c r="A11" s="9">
        <v>3</v>
      </c>
      <c r="B11" s="721" t="s">
        <v>750</v>
      </c>
      <c r="C11" s="722">
        <v>0</v>
      </c>
      <c r="D11" s="722">
        <v>0</v>
      </c>
      <c r="E11" s="722">
        <v>0</v>
      </c>
      <c r="F11" s="722">
        <v>1</v>
      </c>
      <c r="G11" s="722">
        <v>1</v>
      </c>
      <c r="H11" s="722">
        <v>1</v>
      </c>
      <c r="I11" s="720">
        <f t="shared" si="0"/>
        <v>3</v>
      </c>
      <c r="J11" s="722">
        <v>0</v>
      </c>
      <c r="K11" s="722">
        <v>1</v>
      </c>
      <c r="L11" s="722">
        <v>0</v>
      </c>
      <c r="M11" s="722">
        <v>3</v>
      </c>
      <c r="N11" s="722">
        <v>0</v>
      </c>
      <c r="O11" s="722">
        <v>1</v>
      </c>
      <c r="P11" s="722">
        <v>1</v>
      </c>
      <c r="Q11" s="722">
        <v>1</v>
      </c>
      <c r="R11" s="722">
        <v>2</v>
      </c>
      <c r="S11" s="722">
        <v>0</v>
      </c>
      <c r="T11" s="722">
        <v>2</v>
      </c>
      <c r="U11" s="722">
        <v>0</v>
      </c>
      <c r="V11" s="720">
        <f t="shared" si="1"/>
        <v>11</v>
      </c>
      <c r="W11" s="722">
        <v>0</v>
      </c>
      <c r="X11" s="722">
        <v>0</v>
      </c>
      <c r="Y11" s="722">
        <v>0</v>
      </c>
      <c r="Z11" s="722">
        <v>0</v>
      </c>
      <c r="AA11" s="722">
        <v>0</v>
      </c>
      <c r="AB11" s="722">
        <v>0</v>
      </c>
      <c r="AC11" s="720">
        <f t="shared" si="2"/>
        <v>0</v>
      </c>
      <c r="AD11" s="720">
        <f t="shared" si="3"/>
        <v>14</v>
      </c>
    </row>
    <row r="12" spans="1:30" ht="12.75">
      <c r="A12" s="9">
        <v>4</v>
      </c>
      <c r="B12" s="537" t="s">
        <v>597</v>
      </c>
      <c r="C12" s="301">
        <v>0</v>
      </c>
      <c r="D12" s="301">
        <v>0</v>
      </c>
      <c r="E12" s="301">
        <v>1</v>
      </c>
      <c r="F12" s="301">
        <v>1</v>
      </c>
      <c r="G12" s="301">
        <v>0</v>
      </c>
      <c r="H12" s="301">
        <v>2</v>
      </c>
      <c r="I12" s="302">
        <f t="shared" si="0"/>
        <v>4</v>
      </c>
      <c r="J12" s="301">
        <v>1</v>
      </c>
      <c r="K12" s="301">
        <v>2</v>
      </c>
      <c r="L12" s="301">
        <v>2</v>
      </c>
      <c r="M12" s="301">
        <v>3</v>
      </c>
      <c r="N12" s="301">
        <v>0</v>
      </c>
      <c r="O12" s="301">
        <v>1</v>
      </c>
      <c r="P12" s="301">
        <v>0</v>
      </c>
      <c r="Q12" s="301">
        <v>0</v>
      </c>
      <c r="R12" s="301">
        <v>0</v>
      </c>
      <c r="S12" s="301">
        <v>0</v>
      </c>
      <c r="T12" s="301">
        <v>1</v>
      </c>
      <c r="U12" s="301">
        <v>4</v>
      </c>
      <c r="V12" s="302">
        <f t="shared" si="1"/>
        <v>14</v>
      </c>
      <c r="W12" s="301">
        <v>0</v>
      </c>
      <c r="X12" s="301">
        <v>0</v>
      </c>
      <c r="Y12" s="301">
        <v>0</v>
      </c>
      <c r="Z12" s="301">
        <v>0</v>
      </c>
      <c r="AA12" s="301">
        <v>0</v>
      </c>
      <c r="AB12" s="301">
        <v>0</v>
      </c>
      <c r="AC12" s="302">
        <f t="shared" si="2"/>
        <v>0</v>
      </c>
      <c r="AD12" s="303">
        <f t="shared" si="3"/>
        <v>18</v>
      </c>
    </row>
    <row r="13" spans="1:30" ht="10.5" customHeight="1">
      <c r="A13" s="9">
        <v>5</v>
      </c>
      <c r="B13" s="537" t="s">
        <v>524</v>
      </c>
      <c r="C13" s="301">
        <v>0</v>
      </c>
      <c r="D13" s="301">
        <v>0</v>
      </c>
      <c r="E13" s="301">
        <v>1</v>
      </c>
      <c r="F13" s="301">
        <v>1</v>
      </c>
      <c r="G13" s="301">
        <v>1</v>
      </c>
      <c r="H13" s="301">
        <v>2</v>
      </c>
      <c r="I13" s="302">
        <f t="shared" si="0"/>
        <v>5</v>
      </c>
      <c r="J13" s="301">
        <v>2</v>
      </c>
      <c r="K13" s="301">
        <v>1</v>
      </c>
      <c r="L13" s="301">
        <v>0</v>
      </c>
      <c r="M13" s="301">
        <v>1</v>
      </c>
      <c r="N13" s="301">
        <v>0</v>
      </c>
      <c r="O13" s="301">
        <v>1</v>
      </c>
      <c r="P13" s="301">
        <v>3</v>
      </c>
      <c r="Q13" s="301">
        <v>1</v>
      </c>
      <c r="R13" s="301">
        <v>2</v>
      </c>
      <c r="S13" s="301">
        <v>1</v>
      </c>
      <c r="T13" s="301">
        <v>1</v>
      </c>
      <c r="U13" s="301">
        <v>0</v>
      </c>
      <c r="V13" s="302">
        <f t="shared" si="1"/>
        <v>13</v>
      </c>
      <c r="W13" s="301">
        <v>0</v>
      </c>
      <c r="X13" s="301">
        <v>0</v>
      </c>
      <c r="Y13" s="301">
        <v>0</v>
      </c>
      <c r="Z13" s="301">
        <v>0</v>
      </c>
      <c r="AA13" s="301">
        <v>0</v>
      </c>
      <c r="AB13" s="301">
        <v>0</v>
      </c>
      <c r="AC13" s="302">
        <f t="shared" si="2"/>
        <v>0</v>
      </c>
      <c r="AD13" s="303">
        <f t="shared" si="3"/>
        <v>18</v>
      </c>
    </row>
    <row r="14" spans="1:31" ht="12.75">
      <c r="A14" s="9">
        <v>6</v>
      </c>
      <c r="B14" s="537" t="s">
        <v>53</v>
      </c>
      <c r="C14" s="301">
        <v>0</v>
      </c>
      <c r="D14" s="301">
        <v>3</v>
      </c>
      <c r="E14" s="301">
        <v>2</v>
      </c>
      <c r="F14" s="301">
        <v>0</v>
      </c>
      <c r="G14" s="301">
        <v>3</v>
      </c>
      <c r="H14" s="301">
        <v>1</v>
      </c>
      <c r="I14" s="302">
        <f t="shared" si="0"/>
        <v>9</v>
      </c>
      <c r="J14" s="301">
        <v>2</v>
      </c>
      <c r="K14" s="301">
        <v>1</v>
      </c>
      <c r="L14" s="301">
        <v>0</v>
      </c>
      <c r="M14" s="301">
        <v>2</v>
      </c>
      <c r="N14" s="301">
        <v>1</v>
      </c>
      <c r="O14" s="301">
        <v>2</v>
      </c>
      <c r="P14" s="301">
        <v>1</v>
      </c>
      <c r="Q14" s="301">
        <v>6</v>
      </c>
      <c r="R14" s="301">
        <v>4</v>
      </c>
      <c r="S14" s="301">
        <v>4</v>
      </c>
      <c r="T14" s="301">
        <v>2</v>
      </c>
      <c r="U14" s="301">
        <v>1</v>
      </c>
      <c r="V14" s="302">
        <f t="shared" si="1"/>
        <v>26</v>
      </c>
      <c r="W14" s="301">
        <v>0</v>
      </c>
      <c r="X14" s="301">
        <v>0</v>
      </c>
      <c r="Y14" s="301">
        <v>0</v>
      </c>
      <c r="Z14" s="301">
        <v>0</v>
      </c>
      <c r="AA14" s="301">
        <v>0</v>
      </c>
      <c r="AB14" s="301">
        <v>0</v>
      </c>
      <c r="AC14" s="302">
        <f t="shared" si="2"/>
        <v>0</v>
      </c>
      <c r="AD14" s="303">
        <f t="shared" si="3"/>
        <v>35</v>
      </c>
      <c r="AE14" s="2">
        <v>79</v>
      </c>
    </row>
    <row r="15" spans="1:31" ht="12.75">
      <c r="A15" s="9">
        <v>7</v>
      </c>
      <c r="B15" s="537" t="s">
        <v>45</v>
      </c>
      <c r="C15" s="301">
        <v>3</v>
      </c>
      <c r="D15" s="301">
        <v>2</v>
      </c>
      <c r="E15" s="301">
        <v>0</v>
      </c>
      <c r="F15" s="301">
        <v>4</v>
      </c>
      <c r="G15" s="301">
        <v>3</v>
      </c>
      <c r="H15" s="301">
        <v>3</v>
      </c>
      <c r="I15" s="302">
        <f t="shared" si="0"/>
        <v>15</v>
      </c>
      <c r="J15" s="301">
        <v>4</v>
      </c>
      <c r="K15" s="301">
        <v>2</v>
      </c>
      <c r="L15" s="301">
        <v>2</v>
      </c>
      <c r="M15" s="301">
        <v>0</v>
      </c>
      <c r="N15" s="301">
        <v>0</v>
      </c>
      <c r="O15" s="301">
        <v>5</v>
      </c>
      <c r="P15" s="301">
        <v>2</v>
      </c>
      <c r="Q15" s="301">
        <v>0</v>
      </c>
      <c r="R15" s="301">
        <v>0</v>
      </c>
      <c r="S15" s="301">
        <v>2</v>
      </c>
      <c r="T15" s="301">
        <v>4</v>
      </c>
      <c r="U15" s="301">
        <v>3</v>
      </c>
      <c r="V15" s="302">
        <f t="shared" si="1"/>
        <v>24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2">
        <f t="shared" si="2"/>
        <v>0</v>
      </c>
      <c r="AD15" s="303">
        <f t="shared" si="3"/>
        <v>39</v>
      </c>
      <c r="AE15" s="2">
        <v>63</v>
      </c>
    </row>
    <row r="16" spans="1:31" ht="12.75">
      <c r="A16" s="9">
        <v>8</v>
      </c>
      <c r="B16" s="537" t="s">
        <v>758</v>
      </c>
      <c r="C16" s="301">
        <v>0</v>
      </c>
      <c r="D16" s="301">
        <v>0</v>
      </c>
      <c r="E16" s="301">
        <v>3</v>
      </c>
      <c r="F16" s="301">
        <v>4</v>
      </c>
      <c r="G16" s="301">
        <v>1</v>
      </c>
      <c r="H16" s="301">
        <v>4</v>
      </c>
      <c r="I16" s="302">
        <f t="shared" si="0"/>
        <v>12</v>
      </c>
      <c r="J16" s="301">
        <v>1</v>
      </c>
      <c r="K16" s="301">
        <v>3</v>
      </c>
      <c r="L16" s="301">
        <v>4</v>
      </c>
      <c r="M16" s="301">
        <v>1</v>
      </c>
      <c r="N16" s="301">
        <v>1</v>
      </c>
      <c r="O16" s="301">
        <v>1</v>
      </c>
      <c r="P16" s="301">
        <v>6</v>
      </c>
      <c r="Q16" s="301">
        <v>4</v>
      </c>
      <c r="R16" s="301">
        <v>1</v>
      </c>
      <c r="S16" s="301">
        <v>5</v>
      </c>
      <c r="T16" s="301">
        <v>1</v>
      </c>
      <c r="U16" s="301">
        <v>3</v>
      </c>
      <c r="V16" s="302">
        <f t="shared" si="1"/>
        <v>31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2">
        <f t="shared" si="2"/>
        <v>0</v>
      </c>
      <c r="AD16" s="303">
        <f t="shared" si="3"/>
        <v>43</v>
      </c>
      <c r="AE16" s="2">
        <v>3</v>
      </c>
    </row>
    <row r="17" spans="1:30" ht="12.75">
      <c r="A17" s="9">
        <v>9</v>
      </c>
      <c r="B17" s="537" t="s">
        <v>757</v>
      </c>
      <c r="C17" s="301">
        <v>0</v>
      </c>
      <c r="D17" s="301">
        <v>0</v>
      </c>
      <c r="E17" s="301">
        <v>6</v>
      </c>
      <c r="F17" s="301">
        <v>3</v>
      </c>
      <c r="G17" s="301">
        <v>4</v>
      </c>
      <c r="H17" s="301">
        <v>6</v>
      </c>
      <c r="I17" s="302">
        <f t="shared" si="0"/>
        <v>19</v>
      </c>
      <c r="J17" s="301">
        <v>0</v>
      </c>
      <c r="K17" s="301">
        <v>5</v>
      </c>
      <c r="L17" s="301">
        <v>1</v>
      </c>
      <c r="M17" s="301">
        <v>1</v>
      </c>
      <c r="N17" s="301">
        <v>2</v>
      </c>
      <c r="O17" s="301">
        <v>3</v>
      </c>
      <c r="P17" s="301">
        <v>6</v>
      </c>
      <c r="Q17" s="301">
        <v>4</v>
      </c>
      <c r="R17" s="301">
        <v>3</v>
      </c>
      <c r="S17" s="301">
        <v>2</v>
      </c>
      <c r="T17" s="301">
        <v>1</v>
      </c>
      <c r="U17" s="301">
        <v>4</v>
      </c>
      <c r="V17" s="302">
        <f t="shared" si="1"/>
        <v>32</v>
      </c>
      <c r="W17" s="301">
        <v>0</v>
      </c>
      <c r="X17" s="301">
        <v>0</v>
      </c>
      <c r="Y17" s="301">
        <v>0</v>
      </c>
      <c r="Z17" s="301">
        <v>0</v>
      </c>
      <c r="AA17" s="301">
        <v>0</v>
      </c>
      <c r="AB17" s="301">
        <v>0</v>
      </c>
      <c r="AC17" s="302">
        <f t="shared" si="2"/>
        <v>0</v>
      </c>
      <c r="AD17" s="303">
        <f t="shared" si="3"/>
        <v>51</v>
      </c>
    </row>
    <row r="18" spans="1:31" ht="12.75">
      <c r="A18" s="9">
        <v>10</v>
      </c>
      <c r="B18" s="537" t="s">
        <v>692</v>
      </c>
      <c r="C18" s="301">
        <v>1</v>
      </c>
      <c r="D18" s="301">
        <v>3</v>
      </c>
      <c r="E18" s="301">
        <v>2</v>
      </c>
      <c r="F18" s="301">
        <v>1</v>
      </c>
      <c r="G18" s="301">
        <v>5</v>
      </c>
      <c r="H18" s="301">
        <v>1</v>
      </c>
      <c r="I18" s="302">
        <f t="shared" si="0"/>
        <v>13</v>
      </c>
      <c r="J18" s="301">
        <v>3</v>
      </c>
      <c r="K18" s="301">
        <v>6</v>
      </c>
      <c r="L18" s="301">
        <v>2</v>
      </c>
      <c r="M18" s="301">
        <v>6</v>
      </c>
      <c r="N18" s="301">
        <v>6</v>
      </c>
      <c r="O18" s="301">
        <v>4</v>
      </c>
      <c r="P18" s="301">
        <v>1</v>
      </c>
      <c r="Q18" s="301">
        <v>2</v>
      </c>
      <c r="R18" s="301">
        <v>3</v>
      </c>
      <c r="S18" s="301">
        <v>1</v>
      </c>
      <c r="T18" s="301">
        <v>3</v>
      </c>
      <c r="U18" s="301">
        <v>3</v>
      </c>
      <c r="V18" s="302">
        <f t="shared" si="1"/>
        <v>40</v>
      </c>
      <c r="W18" s="301">
        <v>0</v>
      </c>
      <c r="X18" s="301">
        <v>0</v>
      </c>
      <c r="Y18" s="301">
        <v>0</v>
      </c>
      <c r="Z18" s="301">
        <v>0</v>
      </c>
      <c r="AA18" s="301">
        <v>0</v>
      </c>
      <c r="AB18" s="301">
        <v>0</v>
      </c>
      <c r="AC18" s="302">
        <f t="shared" si="2"/>
        <v>0</v>
      </c>
      <c r="AD18" s="303">
        <f t="shared" si="3"/>
        <v>53</v>
      </c>
      <c r="AE18" s="2">
        <f>SUM(AE14:AE17)</f>
        <v>145</v>
      </c>
    </row>
    <row r="19" spans="1:30" ht="12.75">
      <c r="A19" s="9">
        <v>11</v>
      </c>
      <c r="B19" s="537" t="s">
        <v>520</v>
      </c>
      <c r="C19" s="301">
        <v>0</v>
      </c>
      <c r="D19" s="301">
        <v>0</v>
      </c>
      <c r="E19" s="301">
        <v>2</v>
      </c>
      <c r="F19" s="301">
        <v>6</v>
      </c>
      <c r="G19" s="301">
        <v>5</v>
      </c>
      <c r="H19" s="301">
        <v>6</v>
      </c>
      <c r="I19" s="302">
        <f t="shared" si="0"/>
        <v>19</v>
      </c>
      <c r="J19" s="301">
        <v>5</v>
      </c>
      <c r="K19" s="301">
        <v>0</v>
      </c>
      <c r="L19" s="301">
        <v>5</v>
      </c>
      <c r="M19" s="301">
        <v>6</v>
      </c>
      <c r="N19" s="301">
        <v>2</v>
      </c>
      <c r="O19" s="301">
        <v>3</v>
      </c>
      <c r="P19" s="301">
        <v>0</v>
      </c>
      <c r="Q19" s="301">
        <v>3</v>
      </c>
      <c r="R19" s="301">
        <v>5</v>
      </c>
      <c r="S19" s="301">
        <v>2</v>
      </c>
      <c r="T19" s="301">
        <v>3</v>
      </c>
      <c r="U19" s="301">
        <v>2</v>
      </c>
      <c r="V19" s="302">
        <f t="shared" si="1"/>
        <v>36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2">
        <f t="shared" si="2"/>
        <v>0</v>
      </c>
      <c r="AD19" s="303">
        <f t="shared" si="3"/>
        <v>55</v>
      </c>
    </row>
    <row r="20" spans="1:30" ht="12.75">
      <c r="A20" s="9">
        <v>12</v>
      </c>
      <c r="B20" s="537" t="s">
        <v>48</v>
      </c>
      <c r="C20" s="301">
        <v>0</v>
      </c>
      <c r="D20" s="301">
        <v>1</v>
      </c>
      <c r="E20" s="301">
        <v>5</v>
      </c>
      <c r="F20" s="301">
        <v>2</v>
      </c>
      <c r="G20" s="301">
        <v>6</v>
      </c>
      <c r="H20" s="301">
        <v>6</v>
      </c>
      <c r="I20" s="302">
        <f t="shared" si="0"/>
        <v>20</v>
      </c>
      <c r="J20" s="301">
        <v>5</v>
      </c>
      <c r="K20" s="301">
        <v>5</v>
      </c>
      <c r="L20" s="301">
        <v>2</v>
      </c>
      <c r="M20" s="301">
        <v>1</v>
      </c>
      <c r="N20" s="301">
        <v>5</v>
      </c>
      <c r="O20" s="301">
        <v>2</v>
      </c>
      <c r="P20" s="301">
        <v>4</v>
      </c>
      <c r="Q20" s="301">
        <v>3</v>
      </c>
      <c r="R20" s="301">
        <v>1</v>
      </c>
      <c r="S20" s="301">
        <v>3</v>
      </c>
      <c r="T20" s="301">
        <v>3</v>
      </c>
      <c r="U20" s="301">
        <v>2</v>
      </c>
      <c r="V20" s="302">
        <f t="shared" si="1"/>
        <v>36</v>
      </c>
      <c r="W20" s="301">
        <v>0</v>
      </c>
      <c r="X20" s="301">
        <v>0</v>
      </c>
      <c r="Y20" s="301">
        <v>0</v>
      </c>
      <c r="Z20" s="301">
        <v>0</v>
      </c>
      <c r="AA20" s="301">
        <v>0</v>
      </c>
      <c r="AB20" s="301">
        <v>0</v>
      </c>
      <c r="AC20" s="302">
        <f t="shared" si="2"/>
        <v>0</v>
      </c>
      <c r="AD20" s="303">
        <f t="shared" si="3"/>
        <v>56</v>
      </c>
    </row>
    <row r="21" spans="1:30" ht="12.75">
      <c r="A21" s="9">
        <v>13</v>
      </c>
      <c r="B21" s="537" t="s">
        <v>47</v>
      </c>
      <c r="C21" s="301">
        <v>6</v>
      </c>
      <c r="D21" s="301">
        <v>1</v>
      </c>
      <c r="E21" s="301">
        <v>3</v>
      </c>
      <c r="F21" s="301">
        <v>4</v>
      </c>
      <c r="G21" s="301">
        <v>7</v>
      </c>
      <c r="H21" s="301">
        <v>4</v>
      </c>
      <c r="I21" s="302">
        <f t="shared" si="0"/>
        <v>25</v>
      </c>
      <c r="J21" s="301">
        <v>3</v>
      </c>
      <c r="K21" s="301">
        <v>4</v>
      </c>
      <c r="L21" s="301">
        <v>1</v>
      </c>
      <c r="M21" s="301">
        <v>4</v>
      </c>
      <c r="N21" s="301">
        <v>1</v>
      </c>
      <c r="O21" s="301">
        <v>4</v>
      </c>
      <c r="P21" s="301">
        <v>3</v>
      </c>
      <c r="Q21" s="301">
        <v>3</v>
      </c>
      <c r="R21" s="301">
        <v>5</v>
      </c>
      <c r="S21" s="301">
        <v>1</v>
      </c>
      <c r="T21" s="301">
        <v>4</v>
      </c>
      <c r="U21" s="301">
        <v>0</v>
      </c>
      <c r="V21" s="302">
        <f t="shared" si="1"/>
        <v>33</v>
      </c>
      <c r="W21" s="301">
        <v>0</v>
      </c>
      <c r="X21" s="301">
        <v>0</v>
      </c>
      <c r="Y21" s="301">
        <v>0</v>
      </c>
      <c r="Z21" s="301">
        <v>0</v>
      </c>
      <c r="AA21" s="301">
        <v>0</v>
      </c>
      <c r="AB21" s="301">
        <v>0</v>
      </c>
      <c r="AC21" s="302">
        <f t="shared" si="2"/>
        <v>0</v>
      </c>
      <c r="AD21" s="303">
        <f t="shared" si="3"/>
        <v>58</v>
      </c>
    </row>
    <row r="22" spans="1:30" ht="12.75">
      <c r="A22" s="9">
        <v>14</v>
      </c>
      <c r="B22" s="537" t="s">
        <v>57</v>
      </c>
      <c r="C22" s="301">
        <v>0</v>
      </c>
      <c r="D22" s="301">
        <v>0</v>
      </c>
      <c r="E22" s="301">
        <v>6</v>
      </c>
      <c r="F22" s="301">
        <v>2</v>
      </c>
      <c r="G22" s="301">
        <v>3</v>
      </c>
      <c r="H22" s="301">
        <v>6</v>
      </c>
      <c r="I22" s="302">
        <f t="shared" si="0"/>
        <v>17</v>
      </c>
      <c r="J22" s="301">
        <v>5</v>
      </c>
      <c r="K22" s="301">
        <v>5</v>
      </c>
      <c r="L22" s="301">
        <v>3</v>
      </c>
      <c r="M22" s="301">
        <v>3</v>
      </c>
      <c r="N22" s="301">
        <v>4</v>
      </c>
      <c r="O22" s="301">
        <v>3</v>
      </c>
      <c r="P22" s="301">
        <v>1</v>
      </c>
      <c r="Q22" s="301">
        <v>4</v>
      </c>
      <c r="R22" s="301">
        <v>1</v>
      </c>
      <c r="S22" s="301">
        <v>5</v>
      </c>
      <c r="T22" s="301">
        <v>4</v>
      </c>
      <c r="U22" s="301">
        <v>6</v>
      </c>
      <c r="V22" s="302">
        <f t="shared" si="1"/>
        <v>44</v>
      </c>
      <c r="W22" s="301">
        <v>0</v>
      </c>
      <c r="X22" s="301">
        <v>0</v>
      </c>
      <c r="Y22" s="301">
        <v>0</v>
      </c>
      <c r="Z22" s="301">
        <v>0</v>
      </c>
      <c r="AA22" s="301">
        <v>0</v>
      </c>
      <c r="AB22" s="301">
        <v>0</v>
      </c>
      <c r="AC22" s="302">
        <f t="shared" si="2"/>
        <v>0</v>
      </c>
      <c r="AD22" s="303">
        <f t="shared" si="3"/>
        <v>61</v>
      </c>
    </row>
    <row r="23" spans="1:30" ht="12.75">
      <c r="A23" s="9">
        <v>15</v>
      </c>
      <c r="B23" s="537" t="s">
        <v>54</v>
      </c>
      <c r="C23" s="301">
        <v>0</v>
      </c>
      <c r="D23" s="301">
        <v>0</v>
      </c>
      <c r="E23" s="301">
        <v>5</v>
      </c>
      <c r="F23" s="301">
        <v>4</v>
      </c>
      <c r="G23" s="301">
        <v>5</v>
      </c>
      <c r="H23" s="301">
        <v>2</v>
      </c>
      <c r="I23" s="302">
        <f t="shared" si="0"/>
        <v>16</v>
      </c>
      <c r="J23" s="301">
        <v>4</v>
      </c>
      <c r="K23" s="301">
        <v>3</v>
      </c>
      <c r="L23" s="301">
        <v>4</v>
      </c>
      <c r="M23" s="301">
        <v>1</v>
      </c>
      <c r="N23" s="301">
        <v>10</v>
      </c>
      <c r="O23" s="301">
        <v>1</v>
      </c>
      <c r="P23" s="301">
        <v>5</v>
      </c>
      <c r="Q23" s="301">
        <v>2</v>
      </c>
      <c r="R23" s="301">
        <v>8</v>
      </c>
      <c r="S23" s="301">
        <v>1</v>
      </c>
      <c r="T23" s="301">
        <v>5</v>
      </c>
      <c r="U23" s="301">
        <v>4</v>
      </c>
      <c r="V23" s="302">
        <f t="shared" si="1"/>
        <v>48</v>
      </c>
      <c r="W23" s="301">
        <v>0</v>
      </c>
      <c r="X23" s="301">
        <v>0</v>
      </c>
      <c r="Y23" s="301">
        <v>0</v>
      </c>
      <c r="Z23" s="301">
        <v>0</v>
      </c>
      <c r="AA23" s="301">
        <v>0</v>
      </c>
      <c r="AB23" s="301">
        <v>0</v>
      </c>
      <c r="AC23" s="302">
        <f t="shared" si="2"/>
        <v>0</v>
      </c>
      <c r="AD23" s="303">
        <f t="shared" si="3"/>
        <v>64</v>
      </c>
    </row>
    <row r="24" spans="1:30" ht="12.75">
      <c r="A24" s="9">
        <v>16</v>
      </c>
      <c r="B24" s="537" t="s">
        <v>756</v>
      </c>
      <c r="C24" s="301">
        <v>2</v>
      </c>
      <c r="D24" s="301">
        <v>5</v>
      </c>
      <c r="E24" s="301">
        <v>4</v>
      </c>
      <c r="F24" s="301">
        <v>1</v>
      </c>
      <c r="G24" s="301">
        <v>1</v>
      </c>
      <c r="H24" s="301">
        <v>5</v>
      </c>
      <c r="I24" s="302">
        <f t="shared" si="0"/>
        <v>18</v>
      </c>
      <c r="J24" s="301">
        <v>4</v>
      </c>
      <c r="K24" s="301">
        <v>8</v>
      </c>
      <c r="L24" s="301">
        <v>6</v>
      </c>
      <c r="M24" s="301">
        <v>7</v>
      </c>
      <c r="N24" s="301">
        <v>6</v>
      </c>
      <c r="O24" s="301">
        <v>3</v>
      </c>
      <c r="P24" s="301">
        <v>4</v>
      </c>
      <c r="Q24" s="301">
        <v>2</v>
      </c>
      <c r="R24" s="301">
        <v>3</v>
      </c>
      <c r="S24" s="301">
        <v>5</v>
      </c>
      <c r="T24" s="301">
        <v>3</v>
      </c>
      <c r="U24" s="301">
        <v>2</v>
      </c>
      <c r="V24" s="302">
        <f t="shared" si="1"/>
        <v>53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2">
        <f t="shared" si="2"/>
        <v>0</v>
      </c>
      <c r="AD24" s="303">
        <f t="shared" si="3"/>
        <v>71</v>
      </c>
    </row>
    <row r="25" spans="1:30" ht="12.75">
      <c r="A25" s="9">
        <v>17</v>
      </c>
      <c r="B25" s="537" t="s">
        <v>521</v>
      </c>
      <c r="C25" s="301">
        <v>0</v>
      </c>
      <c r="D25" s="301">
        <v>4</v>
      </c>
      <c r="E25" s="301">
        <v>2</v>
      </c>
      <c r="F25" s="301">
        <v>3</v>
      </c>
      <c r="G25" s="301">
        <v>2</v>
      </c>
      <c r="H25" s="301">
        <v>4</v>
      </c>
      <c r="I25" s="302">
        <f t="shared" si="0"/>
        <v>15</v>
      </c>
      <c r="J25" s="301">
        <v>5</v>
      </c>
      <c r="K25" s="301">
        <v>4</v>
      </c>
      <c r="L25" s="301">
        <v>6</v>
      </c>
      <c r="M25" s="301">
        <v>3</v>
      </c>
      <c r="N25" s="301">
        <v>1</v>
      </c>
      <c r="O25" s="301">
        <v>6</v>
      </c>
      <c r="P25" s="301">
        <v>4</v>
      </c>
      <c r="Q25" s="301">
        <v>4</v>
      </c>
      <c r="R25" s="301">
        <v>4</v>
      </c>
      <c r="S25" s="301">
        <v>1</v>
      </c>
      <c r="T25" s="301">
        <v>8</v>
      </c>
      <c r="U25" s="301">
        <v>6</v>
      </c>
      <c r="V25" s="302">
        <f t="shared" si="1"/>
        <v>52</v>
      </c>
      <c r="W25" s="301">
        <v>5</v>
      </c>
      <c r="X25" s="301">
        <v>1</v>
      </c>
      <c r="Y25" s="301">
        <v>3</v>
      </c>
      <c r="Z25" s="301">
        <v>4</v>
      </c>
      <c r="AA25" s="301">
        <v>3</v>
      </c>
      <c r="AB25" s="301">
        <v>1</v>
      </c>
      <c r="AC25" s="302">
        <f t="shared" si="2"/>
        <v>17</v>
      </c>
      <c r="AD25" s="303">
        <f t="shared" si="3"/>
        <v>84</v>
      </c>
    </row>
    <row r="26" spans="1:30" ht="12.75">
      <c r="A26" s="9">
        <v>18</v>
      </c>
      <c r="B26" s="537" t="s">
        <v>690</v>
      </c>
      <c r="C26" s="301">
        <v>6</v>
      </c>
      <c r="D26" s="301">
        <v>5</v>
      </c>
      <c r="E26" s="301">
        <v>3</v>
      </c>
      <c r="F26" s="301">
        <v>9</v>
      </c>
      <c r="G26" s="301">
        <v>5</v>
      </c>
      <c r="H26" s="301">
        <v>3</v>
      </c>
      <c r="I26" s="302">
        <f t="shared" si="0"/>
        <v>31</v>
      </c>
      <c r="J26" s="301">
        <v>6</v>
      </c>
      <c r="K26" s="301">
        <v>0</v>
      </c>
      <c r="L26" s="301">
        <v>8</v>
      </c>
      <c r="M26" s="301">
        <v>2</v>
      </c>
      <c r="N26" s="301">
        <v>3</v>
      </c>
      <c r="O26" s="301">
        <v>10</v>
      </c>
      <c r="P26" s="301">
        <v>0</v>
      </c>
      <c r="Q26" s="301">
        <v>9</v>
      </c>
      <c r="R26" s="301">
        <v>3</v>
      </c>
      <c r="S26" s="301">
        <v>4</v>
      </c>
      <c r="T26" s="301">
        <v>4</v>
      </c>
      <c r="U26" s="301">
        <v>6</v>
      </c>
      <c r="V26" s="302">
        <f t="shared" si="1"/>
        <v>55</v>
      </c>
      <c r="W26" s="301">
        <v>0</v>
      </c>
      <c r="X26" s="301">
        <v>0</v>
      </c>
      <c r="Y26" s="301">
        <v>0</v>
      </c>
      <c r="Z26" s="301">
        <v>0</v>
      </c>
      <c r="AA26" s="301">
        <v>0</v>
      </c>
      <c r="AB26" s="301">
        <v>0</v>
      </c>
      <c r="AC26" s="302">
        <f t="shared" si="2"/>
        <v>0</v>
      </c>
      <c r="AD26" s="303">
        <f t="shared" si="3"/>
        <v>86</v>
      </c>
    </row>
    <row r="27" spans="1:30" ht="12.75">
      <c r="A27" s="9">
        <v>19</v>
      </c>
      <c r="B27" s="537" t="s">
        <v>691</v>
      </c>
      <c r="C27" s="301">
        <v>4</v>
      </c>
      <c r="D27" s="301">
        <v>2</v>
      </c>
      <c r="E27" s="301">
        <v>6</v>
      </c>
      <c r="F27" s="301">
        <v>3</v>
      </c>
      <c r="G27" s="301">
        <v>1</v>
      </c>
      <c r="H27" s="301">
        <v>3</v>
      </c>
      <c r="I27" s="302">
        <f t="shared" si="0"/>
        <v>19</v>
      </c>
      <c r="J27" s="301">
        <v>6</v>
      </c>
      <c r="K27" s="301">
        <v>3</v>
      </c>
      <c r="L27" s="301">
        <v>6</v>
      </c>
      <c r="M27" s="301">
        <v>4</v>
      </c>
      <c r="N27" s="301">
        <v>5</v>
      </c>
      <c r="O27" s="301">
        <v>8</v>
      </c>
      <c r="P27" s="301">
        <v>5</v>
      </c>
      <c r="Q27" s="301">
        <v>7</v>
      </c>
      <c r="R27" s="301">
        <v>8</v>
      </c>
      <c r="S27" s="301">
        <v>6</v>
      </c>
      <c r="T27" s="301">
        <v>7</v>
      </c>
      <c r="U27" s="301">
        <v>10</v>
      </c>
      <c r="V27" s="302">
        <f t="shared" si="1"/>
        <v>75</v>
      </c>
      <c r="W27" s="301">
        <v>0</v>
      </c>
      <c r="X27" s="301">
        <v>0</v>
      </c>
      <c r="Y27" s="301">
        <v>0</v>
      </c>
      <c r="Z27" s="301">
        <v>0</v>
      </c>
      <c r="AA27" s="301">
        <v>0</v>
      </c>
      <c r="AB27" s="301">
        <v>0</v>
      </c>
      <c r="AC27" s="302">
        <f t="shared" si="2"/>
        <v>0</v>
      </c>
      <c r="AD27" s="303">
        <f t="shared" si="3"/>
        <v>94</v>
      </c>
    </row>
    <row r="28" spans="1:30" ht="12.75">
      <c r="A28" s="9">
        <v>20</v>
      </c>
      <c r="B28" s="537" t="s">
        <v>44</v>
      </c>
      <c r="C28" s="301">
        <v>5</v>
      </c>
      <c r="D28" s="301">
        <v>3</v>
      </c>
      <c r="E28" s="301">
        <v>3</v>
      </c>
      <c r="F28" s="301">
        <v>1</v>
      </c>
      <c r="G28" s="301">
        <v>7</v>
      </c>
      <c r="H28" s="301">
        <v>4</v>
      </c>
      <c r="I28" s="302">
        <f t="shared" si="0"/>
        <v>23</v>
      </c>
      <c r="J28" s="301">
        <v>10</v>
      </c>
      <c r="K28" s="301">
        <v>5</v>
      </c>
      <c r="L28" s="301">
        <v>3</v>
      </c>
      <c r="M28" s="301">
        <v>8</v>
      </c>
      <c r="N28" s="301">
        <v>9</v>
      </c>
      <c r="O28" s="301">
        <v>6</v>
      </c>
      <c r="P28" s="301">
        <v>3</v>
      </c>
      <c r="Q28" s="301">
        <v>3</v>
      </c>
      <c r="R28" s="301">
        <v>11</v>
      </c>
      <c r="S28" s="301">
        <v>4</v>
      </c>
      <c r="T28" s="301">
        <v>6</v>
      </c>
      <c r="U28" s="301">
        <v>4</v>
      </c>
      <c r="V28" s="302">
        <f t="shared" si="1"/>
        <v>72</v>
      </c>
      <c r="W28" s="301">
        <v>0</v>
      </c>
      <c r="X28" s="301">
        <v>0</v>
      </c>
      <c r="Y28" s="301">
        <v>0</v>
      </c>
      <c r="Z28" s="301">
        <v>0</v>
      </c>
      <c r="AA28" s="301">
        <v>0</v>
      </c>
      <c r="AB28" s="301">
        <v>0</v>
      </c>
      <c r="AC28" s="302">
        <f t="shared" si="2"/>
        <v>0</v>
      </c>
      <c r="AD28" s="303">
        <f t="shared" si="3"/>
        <v>95</v>
      </c>
    </row>
    <row r="29" spans="1:30" ht="12.75">
      <c r="A29" s="9">
        <v>21</v>
      </c>
      <c r="B29" s="537" t="s">
        <v>753</v>
      </c>
      <c r="C29" s="301">
        <v>7</v>
      </c>
      <c r="D29" s="301">
        <v>4</v>
      </c>
      <c r="E29" s="301">
        <v>3</v>
      </c>
      <c r="F29" s="301">
        <v>4</v>
      </c>
      <c r="G29" s="301">
        <v>6</v>
      </c>
      <c r="H29" s="301">
        <v>5</v>
      </c>
      <c r="I29" s="302">
        <f t="shared" si="0"/>
        <v>29</v>
      </c>
      <c r="J29" s="301">
        <v>9</v>
      </c>
      <c r="K29" s="301">
        <v>5</v>
      </c>
      <c r="L29" s="301">
        <v>6</v>
      </c>
      <c r="M29" s="301">
        <v>8</v>
      </c>
      <c r="N29" s="301">
        <v>5</v>
      </c>
      <c r="O29" s="301">
        <v>7</v>
      </c>
      <c r="P29" s="301">
        <v>7</v>
      </c>
      <c r="Q29" s="301">
        <v>4</v>
      </c>
      <c r="R29" s="301">
        <v>2</v>
      </c>
      <c r="S29" s="301">
        <v>1</v>
      </c>
      <c r="T29" s="301">
        <v>8</v>
      </c>
      <c r="U29" s="301">
        <v>5</v>
      </c>
      <c r="V29" s="302">
        <f t="shared" si="1"/>
        <v>67</v>
      </c>
      <c r="W29" s="301">
        <v>0</v>
      </c>
      <c r="X29" s="301">
        <v>0</v>
      </c>
      <c r="Y29" s="301">
        <v>0</v>
      </c>
      <c r="Z29" s="301">
        <v>0</v>
      </c>
      <c r="AA29" s="301">
        <v>0</v>
      </c>
      <c r="AB29" s="301">
        <v>0</v>
      </c>
      <c r="AC29" s="302">
        <f t="shared" si="2"/>
        <v>0</v>
      </c>
      <c r="AD29" s="303">
        <f t="shared" si="3"/>
        <v>96</v>
      </c>
    </row>
    <row r="30" spans="1:30" ht="12.75">
      <c r="A30" s="9">
        <v>22</v>
      </c>
      <c r="B30" s="537" t="s">
        <v>50</v>
      </c>
      <c r="C30" s="301">
        <v>6</v>
      </c>
      <c r="D30" s="301">
        <v>2</v>
      </c>
      <c r="E30" s="301">
        <v>2</v>
      </c>
      <c r="F30" s="301">
        <v>0</v>
      </c>
      <c r="G30" s="301">
        <v>6</v>
      </c>
      <c r="H30" s="301">
        <v>5</v>
      </c>
      <c r="I30" s="302">
        <f t="shared" si="0"/>
        <v>21</v>
      </c>
      <c r="J30" s="301">
        <v>5</v>
      </c>
      <c r="K30" s="301">
        <v>8</v>
      </c>
      <c r="L30" s="301">
        <v>6</v>
      </c>
      <c r="M30" s="301">
        <v>6</v>
      </c>
      <c r="N30" s="301">
        <v>8</v>
      </c>
      <c r="O30" s="301">
        <v>6</v>
      </c>
      <c r="P30" s="301">
        <v>1</v>
      </c>
      <c r="Q30" s="301">
        <v>9</v>
      </c>
      <c r="R30" s="301">
        <v>8</v>
      </c>
      <c r="S30" s="301">
        <v>9</v>
      </c>
      <c r="T30" s="301">
        <v>10</v>
      </c>
      <c r="U30" s="301">
        <v>7</v>
      </c>
      <c r="V30" s="302">
        <f t="shared" si="1"/>
        <v>83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302">
        <f t="shared" si="2"/>
        <v>0</v>
      </c>
      <c r="AD30" s="303">
        <f t="shared" si="3"/>
        <v>104</v>
      </c>
    </row>
    <row r="31" spans="1:30" ht="12.75">
      <c r="A31" s="9">
        <v>23</v>
      </c>
      <c r="B31" s="537" t="s">
        <v>751</v>
      </c>
      <c r="C31" s="301">
        <v>0</v>
      </c>
      <c r="D31" s="301">
        <v>0</v>
      </c>
      <c r="E31" s="548">
        <v>5</v>
      </c>
      <c r="F31" s="548">
        <v>7</v>
      </c>
      <c r="G31" s="548">
        <v>4</v>
      </c>
      <c r="H31" s="548">
        <v>5</v>
      </c>
      <c r="I31" s="322">
        <f t="shared" si="0"/>
        <v>21</v>
      </c>
      <c r="J31" s="548">
        <v>4</v>
      </c>
      <c r="K31" s="548">
        <v>7</v>
      </c>
      <c r="L31" s="548">
        <v>11</v>
      </c>
      <c r="M31" s="548">
        <v>8</v>
      </c>
      <c r="N31" s="548">
        <v>5</v>
      </c>
      <c r="O31" s="548">
        <v>4</v>
      </c>
      <c r="P31" s="548">
        <v>9</v>
      </c>
      <c r="Q31" s="548">
        <v>10</v>
      </c>
      <c r="R31" s="548">
        <v>11</v>
      </c>
      <c r="S31" s="548">
        <v>5</v>
      </c>
      <c r="T31" s="548">
        <v>8</v>
      </c>
      <c r="U31" s="548">
        <v>2</v>
      </c>
      <c r="V31" s="322">
        <f t="shared" si="1"/>
        <v>84</v>
      </c>
      <c r="W31" s="301">
        <v>0</v>
      </c>
      <c r="X31" s="301">
        <v>0</v>
      </c>
      <c r="Y31" s="301">
        <v>0</v>
      </c>
      <c r="Z31" s="301">
        <v>0</v>
      </c>
      <c r="AA31" s="301">
        <v>0</v>
      </c>
      <c r="AB31" s="301">
        <v>0</v>
      </c>
      <c r="AC31" s="302">
        <f t="shared" si="2"/>
        <v>0</v>
      </c>
      <c r="AD31" s="303">
        <f t="shared" si="3"/>
        <v>105</v>
      </c>
    </row>
    <row r="32" spans="1:30" ht="12.75">
      <c r="A32" s="9">
        <v>24</v>
      </c>
      <c r="B32" s="537" t="s">
        <v>593</v>
      </c>
      <c r="C32" s="301">
        <v>0</v>
      </c>
      <c r="D32" s="301">
        <v>0</v>
      </c>
      <c r="E32" s="301">
        <v>6</v>
      </c>
      <c r="F32" s="301">
        <v>6</v>
      </c>
      <c r="G32" s="301">
        <v>5</v>
      </c>
      <c r="H32" s="301">
        <v>1</v>
      </c>
      <c r="I32" s="302">
        <f t="shared" si="0"/>
        <v>18</v>
      </c>
      <c r="J32" s="301">
        <v>6</v>
      </c>
      <c r="K32" s="301">
        <v>7</v>
      </c>
      <c r="L32" s="301">
        <v>4</v>
      </c>
      <c r="M32" s="301">
        <v>7</v>
      </c>
      <c r="N32" s="301">
        <v>12</v>
      </c>
      <c r="O32" s="301">
        <v>4</v>
      </c>
      <c r="P32" s="301">
        <v>5</v>
      </c>
      <c r="Q32" s="301">
        <v>9</v>
      </c>
      <c r="R32" s="301">
        <v>5</v>
      </c>
      <c r="S32" s="301">
        <v>12</v>
      </c>
      <c r="T32" s="301">
        <v>8</v>
      </c>
      <c r="U32" s="301">
        <v>9</v>
      </c>
      <c r="V32" s="302">
        <f t="shared" si="1"/>
        <v>88</v>
      </c>
      <c r="W32" s="301">
        <v>0</v>
      </c>
      <c r="X32" s="301">
        <v>0</v>
      </c>
      <c r="Y32" s="301">
        <v>0</v>
      </c>
      <c r="Z32" s="301">
        <v>0</v>
      </c>
      <c r="AA32" s="301">
        <v>0</v>
      </c>
      <c r="AB32" s="301">
        <v>0</v>
      </c>
      <c r="AC32" s="302">
        <f t="shared" si="2"/>
        <v>0</v>
      </c>
      <c r="AD32" s="303">
        <f t="shared" si="3"/>
        <v>106</v>
      </c>
    </row>
    <row r="33" spans="1:30" s="410" customFormat="1" ht="12.75">
      <c r="A33" s="56">
        <v>25</v>
      </c>
      <c r="B33" s="682" t="s">
        <v>52</v>
      </c>
      <c r="C33" s="548">
        <v>0</v>
      </c>
      <c r="D33" s="548">
        <v>0</v>
      </c>
      <c r="E33" s="548">
        <v>8</v>
      </c>
      <c r="F33" s="548">
        <v>4</v>
      </c>
      <c r="G33" s="548">
        <v>9</v>
      </c>
      <c r="H33" s="548">
        <v>6</v>
      </c>
      <c r="I33" s="322">
        <f t="shared" si="0"/>
        <v>27</v>
      </c>
      <c r="J33" s="548">
        <v>5</v>
      </c>
      <c r="K33" s="548">
        <v>6</v>
      </c>
      <c r="L33" s="548">
        <v>9</v>
      </c>
      <c r="M33" s="548">
        <v>4</v>
      </c>
      <c r="N33" s="548">
        <v>8</v>
      </c>
      <c r="O33" s="548">
        <v>12</v>
      </c>
      <c r="P33" s="548">
        <v>13</v>
      </c>
      <c r="Q33" s="548">
        <v>8</v>
      </c>
      <c r="R33" s="548">
        <v>6</v>
      </c>
      <c r="S33" s="548">
        <v>5</v>
      </c>
      <c r="T33" s="548">
        <v>8</v>
      </c>
      <c r="U33" s="548">
        <v>9</v>
      </c>
      <c r="V33" s="322">
        <f t="shared" si="1"/>
        <v>93</v>
      </c>
      <c r="W33" s="548">
        <v>0</v>
      </c>
      <c r="X33" s="548">
        <v>0</v>
      </c>
      <c r="Y33" s="548">
        <v>0</v>
      </c>
      <c r="Z33" s="548">
        <v>0</v>
      </c>
      <c r="AA33" s="548">
        <v>0</v>
      </c>
      <c r="AB33" s="548">
        <v>0</v>
      </c>
      <c r="AC33" s="322">
        <f t="shared" si="2"/>
        <v>0</v>
      </c>
      <c r="AD33" s="314">
        <f t="shared" si="3"/>
        <v>120</v>
      </c>
    </row>
    <row r="34" spans="1:30" s="419" customFormat="1" ht="12">
      <c r="A34" s="747"/>
      <c r="B34" s="755" t="s">
        <v>1405</v>
      </c>
      <c r="C34" s="313">
        <f>SUM(C9:C33)</f>
        <v>40</v>
      </c>
      <c r="D34" s="313">
        <f aca="true" t="shared" si="4" ref="D34:AD34">SUM(D9:D33)</f>
        <v>35</v>
      </c>
      <c r="E34" s="313">
        <f t="shared" si="4"/>
        <v>78</v>
      </c>
      <c r="F34" s="313">
        <f t="shared" si="4"/>
        <v>71</v>
      </c>
      <c r="G34" s="313">
        <f t="shared" si="4"/>
        <v>90</v>
      </c>
      <c r="H34" s="313">
        <f t="shared" si="4"/>
        <v>89</v>
      </c>
      <c r="I34" s="313">
        <f t="shared" si="4"/>
        <v>403</v>
      </c>
      <c r="J34" s="313">
        <f t="shared" si="4"/>
        <v>97</v>
      </c>
      <c r="K34" s="313">
        <f t="shared" si="4"/>
        <v>91</v>
      </c>
      <c r="L34" s="313">
        <f t="shared" si="4"/>
        <v>92</v>
      </c>
      <c r="M34" s="313">
        <f t="shared" si="4"/>
        <v>89</v>
      </c>
      <c r="N34" s="313">
        <f t="shared" si="4"/>
        <v>97</v>
      </c>
      <c r="O34" s="313">
        <f t="shared" si="4"/>
        <v>97</v>
      </c>
      <c r="P34" s="313">
        <f t="shared" si="4"/>
        <v>86</v>
      </c>
      <c r="Q34" s="313">
        <f t="shared" si="4"/>
        <v>99</v>
      </c>
      <c r="R34" s="313">
        <f t="shared" si="4"/>
        <v>96</v>
      </c>
      <c r="S34" s="313">
        <f t="shared" si="4"/>
        <v>79</v>
      </c>
      <c r="T34" s="313">
        <f t="shared" si="4"/>
        <v>105</v>
      </c>
      <c r="U34" s="313">
        <f t="shared" si="4"/>
        <v>97</v>
      </c>
      <c r="V34" s="313">
        <f t="shared" si="4"/>
        <v>1125</v>
      </c>
      <c r="W34" s="313">
        <f t="shared" si="4"/>
        <v>5</v>
      </c>
      <c r="X34" s="313">
        <f t="shared" si="4"/>
        <v>1</v>
      </c>
      <c r="Y34" s="313">
        <f t="shared" si="4"/>
        <v>3</v>
      </c>
      <c r="Z34" s="313">
        <f t="shared" si="4"/>
        <v>4</v>
      </c>
      <c r="AA34" s="313">
        <f t="shared" si="4"/>
        <v>3</v>
      </c>
      <c r="AB34" s="313">
        <f t="shared" si="4"/>
        <v>1</v>
      </c>
      <c r="AC34" s="313">
        <f t="shared" si="4"/>
        <v>17</v>
      </c>
      <c r="AD34" s="313">
        <f t="shared" si="4"/>
        <v>1545</v>
      </c>
    </row>
    <row r="35" spans="1:30" ht="11.25">
      <c r="A35" s="938" t="s">
        <v>3</v>
      </c>
      <c r="B35" s="939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939"/>
      <c r="U35" s="939"/>
      <c r="V35" s="939"/>
      <c r="W35" s="939"/>
      <c r="X35" s="939"/>
      <c r="Y35" s="939"/>
      <c r="Z35" s="939"/>
      <c r="AA35" s="939"/>
      <c r="AB35" s="939"/>
      <c r="AC35" s="939"/>
      <c r="AD35" s="940"/>
    </row>
    <row r="36" spans="1:30" ht="12">
      <c r="A36" s="401">
        <v>1</v>
      </c>
      <c r="B36" s="751" t="s">
        <v>502</v>
      </c>
      <c r="C36" s="402">
        <v>1</v>
      </c>
      <c r="D36" s="402">
        <v>0</v>
      </c>
      <c r="E36" s="402">
        <v>1</v>
      </c>
      <c r="F36" s="402">
        <v>2</v>
      </c>
      <c r="G36" s="402">
        <v>0</v>
      </c>
      <c r="H36" s="402">
        <v>0</v>
      </c>
      <c r="I36" s="403">
        <f aca="true" t="shared" si="5" ref="I36:I57">SUM(C36:H36)</f>
        <v>4</v>
      </c>
      <c r="J36" s="402">
        <v>0</v>
      </c>
      <c r="K36" s="402">
        <v>4</v>
      </c>
      <c r="L36" s="402">
        <v>0</v>
      </c>
      <c r="M36" s="402">
        <v>0</v>
      </c>
      <c r="N36" s="402">
        <v>0</v>
      </c>
      <c r="O36" s="402">
        <v>0</v>
      </c>
      <c r="P36" s="402">
        <v>0</v>
      </c>
      <c r="Q36" s="402">
        <v>1</v>
      </c>
      <c r="R36" s="402">
        <v>2</v>
      </c>
      <c r="S36" s="402">
        <v>3</v>
      </c>
      <c r="T36" s="402">
        <v>1</v>
      </c>
      <c r="U36" s="402">
        <v>0</v>
      </c>
      <c r="V36" s="403">
        <f aca="true" t="shared" si="6" ref="V36:V57">SUM(J36:U36)</f>
        <v>11</v>
      </c>
      <c r="W36" s="402">
        <v>0</v>
      </c>
      <c r="X36" s="402">
        <v>0</v>
      </c>
      <c r="Y36" s="402">
        <v>0</v>
      </c>
      <c r="Z36" s="402">
        <v>0</v>
      </c>
      <c r="AA36" s="402">
        <v>0</v>
      </c>
      <c r="AB36" s="402">
        <v>0</v>
      </c>
      <c r="AC36" s="403">
        <f aca="true" t="shared" si="7" ref="AC36:AC57">SUM(W36:AB36)</f>
        <v>0</v>
      </c>
      <c r="AD36" s="404">
        <f aca="true" t="shared" si="8" ref="AD36:AD57">SUM(AC36,V36,I36)</f>
        <v>15</v>
      </c>
    </row>
    <row r="37" spans="1:30" ht="12">
      <c r="A37" s="9">
        <v>2</v>
      </c>
      <c r="B37" s="631" t="s">
        <v>497</v>
      </c>
      <c r="C37" s="405">
        <v>0</v>
      </c>
      <c r="D37" s="405">
        <v>2</v>
      </c>
      <c r="E37" s="405">
        <v>1</v>
      </c>
      <c r="F37" s="405">
        <v>2</v>
      </c>
      <c r="G37" s="405">
        <v>3</v>
      </c>
      <c r="H37" s="405">
        <v>0</v>
      </c>
      <c r="I37" s="406">
        <f t="shared" si="5"/>
        <v>8</v>
      </c>
      <c r="J37" s="405">
        <v>1</v>
      </c>
      <c r="K37" s="405">
        <v>2</v>
      </c>
      <c r="L37" s="405">
        <v>1</v>
      </c>
      <c r="M37" s="405">
        <v>2</v>
      </c>
      <c r="N37" s="405">
        <v>2</v>
      </c>
      <c r="O37" s="405">
        <v>3</v>
      </c>
      <c r="P37" s="405">
        <v>2</v>
      </c>
      <c r="Q37" s="405">
        <v>3</v>
      </c>
      <c r="R37" s="405">
        <v>0</v>
      </c>
      <c r="S37" s="405">
        <v>2</v>
      </c>
      <c r="T37" s="405">
        <v>4</v>
      </c>
      <c r="U37" s="405">
        <v>3</v>
      </c>
      <c r="V37" s="406">
        <f t="shared" si="6"/>
        <v>25</v>
      </c>
      <c r="W37" s="405">
        <v>0</v>
      </c>
      <c r="X37" s="405">
        <v>0</v>
      </c>
      <c r="Y37" s="405">
        <v>0</v>
      </c>
      <c r="Z37" s="405">
        <v>0</v>
      </c>
      <c r="AA37" s="405">
        <v>0</v>
      </c>
      <c r="AB37" s="405">
        <v>0</v>
      </c>
      <c r="AC37" s="406">
        <f t="shared" si="7"/>
        <v>0</v>
      </c>
      <c r="AD37" s="407">
        <f t="shared" si="8"/>
        <v>33</v>
      </c>
    </row>
    <row r="38" spans="1:30" ht="12">
      <c r="A38" s="9">
        <v>3</v>
      </c>
      <c r="B38" s="631" t="s">
        <v>506</v>
      </c>
      <c r="C38" s="405">
        <v>2</v>
      </c>
      <c r="D38" s="405">
        <v>0</v>
      </c>
      <c r="E38" s="405">
        <v>2</v>
      </c>
      <c r="F38" s="405">
        <v>2</v>
      </c>
      <c r="G38" s="405">
        <v>3</v>
      </c>
      <c r="H38" s="405">
        <v>1</v>
      </c>
      <c r="I38" s="406">
        <f t="shared" si="5"/>
        <v>10</v>
      </c>
      <c r="J38" s="405">
        <v>0</v>
      </c>
      <c r="K38" s="405">
        <v>2</v>
      </c>
      <c r="L38" s="405">
        <v>3</v>
      </c>
      <c r="M38" s="405">
        <v>2</v>
      </c>
      <c r="N38" s="405">
        <v>2</v>
      </c>
      <c r="O38" s="405">
        <v>2</v>
      </c>
      <c r="P38" s="405">
        <v>4</v>
      </c>
      <c r="Q38" s="405">
        <v>1</v>
      </c>
      <c r="R38" s="405">
        <v>2</v>
      </c>
      <c r="S38" s="405">
        <v>3</v>
      </c>
      <c r="T38" s="405">
        <v>3</v>
      </c>
      <c r="U38" s="405">
        <v>2</v>
      </c>
      <c r="V38" s="406">
        <f t="shared" si="6"/>
        <v>26</v>
      </c>
      <c r="W38" s="405">
        <v>0</v>
      </c>
      <c r="X38" s="405">
        <v>0</v>
      </c>
      <c r="Y38" s="405">
        <v>0</v>
      </c>
      <c r="Z38" s="405">
        <v>0</v>
      </c>
      <c r="AA38" s="405">
        <v>0</v>
      </c>
      <c r="AB38" s="405">
        <v>0</v>
      </c>
      <c r="AC38" s="406">
        <f t="shared" si="7"/>
        <v>0</v>
      </c>
      <c r="AD38" s="407">
        <f t="shared" si="8"/>
        <v>36</v>
      </c>
    </row>
    <row r="39" spans="1:30" ht="12">
      <c r="A39" s="9">
        <v>4</v>
      </c>
      <c r="B39" s="631" t="s">
        <v>473</v>
      </c>
      <c r="C39" s="405">
        <v>0</v>
      </c>
      <c r="D39" s="405">
        <v>0</v>
      </c>
      <c r="E39" s="405">
        <v>2</v>
      </c>
      <c r="F39" s="405">
        <v>0</v>
      </c>
      <c r="G39" s="405">
        <v>0</v>
      </c>
      <c r="H39" s="405">
        <v>2</v>
      </c>
      <c r="I39" s="406">
        <f t="shared" si="5"/>
        <v>4</v>
      </c>
      <c r="J39" s="405">
        <v>3</v>
      </c>
      <c r="K39" s="405">
        <v>2</v>
      </c>
      <c r="L39" s="405">
        <v>4</v>
      </c>
      <c r="M39" s="405">
        <v>2</v>
      </c>
      <c r="N39" s="405">
        <v>6</v>
      </c>
      <c r="O39" s="405">
        <v>2</v>
      </c>
      <c r="P39" s="405">
        <v>0</v>
      </c>
      <c r="Q39" s="405">
        <v>3</v>
      </c>
      <c r="R39" s="405">
        <v>3</v>
      </c>
      <c r="S39" s="405">
        <v>1</v>
      </c>
      <c r="T39" s="405">
        <v>4</v>
      </c>
      <c r="U39" s="405">
        <v>6</v>
      </c>
      <c r="V39" s="406">
        <f t="shared" si="6"/>
        <v>36</v>
      </c>
      <c r="W39" s="405">
        <v>0</v>
      </c>
      <c r="X39" s="405">
        <v>0</v>
      </c>
      <c r="Y39" s="405">
        <v>0</v>
      </c>
      <c r="Z39" s="405">
        <v>0</v>
      </c>
      <c r="AA39" s="405">
        <v>0</v>
      </c>
      <c r="AB39" s="405">
        <v>0</v>
      </c>
      <c r="AC39" s="406">
        <f t="shared" si="7"/>
        <v>0</v>
      </c>
      <c r="AD39" s="407">
        <f t="shared" si="8"/>
        <v>40</v>
      </c>
    </row>
    <row r="40" spans="1:30" ht="12">
      <c r="A40" s="9">
        <v>5</v>
      </c>
      <c r="B40" s="631" t="s">
        <v>16</v>
      </c>
      <c r="C40" s="405">
        <v>0</v>
      </c>
      <c r="D40" s="405">
        <v>0</v>
      </c>
      <c r="E40" s="405">
        <v>7</v>
      </c>
      <c r="F40" s="405">
        <v>4</v>
      </c>
      <c r="G40" s="405">
        <v>2</v>
      </c>
      <c r="H40" s="405">
        <v>1</v>
      </c>
      <c r="I40" s="406">
        <f t="shared" si="5"/>
        <v>14</v>
      </c>
      <c r="J40" s="405">
        <v>2</v>
      </c>
      <c r="K40" s="405">
        <v>2</v>
      </c>
      <c r="L40" s="405">
        <v>2</v>
      </c>
      <c r="M40" s="405">
        <v>2</v>
      </c>
      <c r="N40" s="405">
        <v>3</v>
      </c>
      <c r="O40" s="405">
        <v>3</v>
      </c>
      <c r="P40" s="405">
        <v>1</v>
      </c>
      <c r="Q40" s="405">
        <v>3</v>
      </c>
      <c r="R40" s="405">
        <v>6</v>
      </c>
      <c r="S40" s="405">
        <v>3</v>
      </c>
      <c r="T40" s="405">
        <v>4</v>
      </c>
      <c r="U40" s="405">
        <v>6</v>
      </c>
      <c r="V40" s="406">
        <f t="shared" si="6"/>
        <v>37</v>
      </c>
      <c r="W40" s="405">
        <v>0</v>
      </c>
      <c r="X40" s="405">
        <v>0</v>
      </c>
      <c r="Y40" s="405">
        <v>0</v>
      </c>
      <c r="Z40" s="405">
        <v>0</v>
      </c>
      <c r="AA40" s="405">
        <v>0</v>
      </c>
      <c r="AB40" s="405">
        <v>0</v>
      </c>
      <c r="AC40" s="406">
        <f t="shared" si="7"/>
        <v>0</v>
      </c>
      <c r="AD40" s="407">
        <f t="shared" si="8"/>
        <v>51</v>
      </c>
    </row>
    <row r="41" spans="1:30" ht="12">
      <c r="A41" s="11">
        <v>6</v>
      </c>
      <c r="B41" s="752" t="s">
        <v>507</v>
      </c>
      <c r="C41" s="510">
        <v>0</v>
      </c>
      <c r="D41" s="510">
        <v>3</v>
      </c>
      <c r="E41" s="510">
        <v>1</v>
      </c>
      <c r="F41" s="510">
        <v>3</v>
      </c>
      <c r="G41" s="510">
        <v>1</v>
      </c>
      <c r="H41" s="510">
        <v>3</v>
      </c>
      <c r="I41" s="408">
        <f t="shared" si="5"/>
        <v>11</v>
      </c>
      <c r="J41" s="510">
        <v>2</v>
      </c>
      <c r="K41" s="510">
        <v>2</v>
      </c>
      <c r="L41" s="510">
        <v>3</v>
      </c>
      <c r="M41" s="510">
        <v>1</v>
      </c>
      <c r="N41" s="510">
        <v>4</v>
      </c>
      <c r="O41" s="510">
        <v>2</v>
      </c>
      <c r="P41" s="510">
        <v>0</v>
      </c>
      <c r="Q41" s="510">
        <v>1</v>
      </c>
      <c r="R41" s="510">
        <v>2</v>
      </c>
      <c r="S41" s="510">
        <v>2</v>
      </c>
      <c r="T41" s="510">
        <v>4</v>
      </c>
      <c r="U41" s="510">
        <v>0</v>
      </c>
      <c r="V41" s="408">
        <f t="shared" si="6"/>
        <v>23</v>
      </c>
      <c r="W41" s="510">
        <v>2</v>
      </c>
      <c r="X41" s="510">
        <v>1</v>
      </c>
      <c r="Y41" s="510">
        <v>2</v>
      </c>
      <c r="Z41" s="510">
        <v>1</v>
      </c>
      <c r="AA41" s="510">
        <v>9</v>
      </c>
      <c r="AB41" s="510">
        <v>2</v>
      </c>
      <c r="AC41" s="408">
        <f t="shared" si="7"/>
        <v>17</v>
      </c>
      <c r="AD41" s="409">
        <f t="shared" si="8"/>
        <v>51</v>
      </c>
    </row>
    <row r="42" spans="1:30" ht="12">
      <c r="A42" s="15">
        <v>7</v>
      </c>
      <c r="B42" s="753" t="s">
        <v>499</v>
      </c>
      <c r="C42" s="411">
        <v>5</v>
      </c>
      <c r="D42" s="411">
        <v>3</v>
      </c>
      <c r="E42" s="411">
        <v>3</v>
      </c>
      <c r="F42" s="411">
        <v>1</v>
      </c>
      <c r="G42" s="411">
        <v>5</v>
      </c>
      <c r="H42" s="411">
        <v>4</v>
      </c>
      <c r="I42" s="412">
        <f t="shared" si="5"/>
        <v>21</v>
      </c>
      <c r="J42" s="411">
        <v>3</v>
      </c>
      <c r="K42" s="411">
        <v>2</v>
      </c>
      <c r="L42" s="411">
        <v>4</v>
      </c>
      <c r="M42" s="411">
        <v>0</v>
      </c>
      <c r="N42" s="411">
        <v>5</v>
      </c>
      <c r="O42" s="411">
        <v>5</v>
      </c>
      <c r="P42" s="411">
        <v>2</v>
      </c>
      <c r="Q42" s="411">
        <v>3</v>
      </c>
      <c r="R42" s="411">
        <v>1</v>
      </c>
      <c r="S42" s="411">
        <v>2</v>
      </c>
      <c r="T42" s="411">
        <v>2</v>
      </c>
      <c r="U42" s="411">
        <v>5</v>
      </c>
      <c r="V42" s="412">
        <f t="shared" si="6"/>
        <v>34</v>
      </c>
      <c r="W42" s="411">
        <v>0</v>
      </c>
      <c r="X42" s="411">
        <v>0</v>
      </c>
      <c r="Y42" s="411">
        <v>0</v>
      </c>
      <c r="Z42" s="411">
        <v>0</v>
      </c>
      <c r="AA42" s="411">
        <v>0</v>
      </c>
      <c r="AB42" s="411">
        <v>0</v>
      </c>
      <c r="AC42" s="412">
        <f t="shared" si="7"/>
        <v>0</v>
      </c>
      <c r="AD42" s="413">
        <f t="shared" si="8"/>
        <v>55</v>
      </c>
    </row>
    <row r="43" spans="1:30" ht="12">
      <c r="A43" s="9">
        <v>8</v>
      </c>
      <c r="B43" s="631" t="s">
        <v>511</v>
      </c>
      <c r="C43" s="405">
        <v>0</v>
      </c>
      <c r="D43" s="405">
        <v>0</v>
      </c>
      <c r="E43" s="405">
        <v>3</v>
      </c>
      <c r="F43" s="405">
        <v>3</v>
      </c>
      <c r="G43" s="405">
        <v>2</v>
      </c>
      <c r="H43" s="405">
        <v>2</v>
      </c>
      <c r="I43" s="406">
        <f t="shared" si="5"/>
        <v>10</v>
      </c>
      <c r="J43" s="405">
        <v>3</v>
      </c>
      <c r="K43" s="405">
        <v>3</v>
      </c>
      <c r="L43" s="405">
        <v>3</v>
      </c>
      <c r="M43" s="405">
        <v>7</v>
      </c>
      <c r="N43" s="405">
        <v>2</v>
      </c>
      <c r="O43" s="405">
        <v>5</v>
      </c>
      <c r="P43" s="405">
        <v>5</v>
      </c>
      <c r="Q43" s="405">
        <v>5</v>
      </c>
      <c r="R43" s="405">
        <v>6</v>
      </c>
      <c r="S43" s="405">
        <v>4</v>
      </c>
      <c r="T43" s="405">
        <v>5</v>
      </c>
      <c r="U43" s="405">
        <v>3</v>
      </c>
      <c r="V43" s="406">
        <f t="shared" si="6"/>
        <v>51</v>
      </c>
      <c r="W43" s="405">
        <v>0</v>
      </c>
      <c r="X43" s="405">
        <v>0</v>
      </c>
      <c r="Y43" s="405">
        <v>0</v>
      </c>
      <c r="Z43" s="405">
        <v>0</v>
      </c>
      <c r="AA43" s="405">
        <v>0</v>
      </c>
      <c r="AB43" s="405">
        <v>0</v>
      </c>
      <c r="AC43" s="406">
        <f t="shared" si="7"/>
        <v>0</v>
      </c>
      <c r="AD43" s="407">
        <f t="shared" si="8"/>
        <v>61</v>
      </c>
    </row>
    <row r="44" spans="1:30" ht="12">
      <c r="A44" s="9">
        <v>9</v>
      </c>
      <c r="B44" s="631" t="s">
        <v>471</v>
      </c>
      <c r="C44" s="405">
        <v>0</v>
      </c>
      <c r="D44" s="405">
        <v>0</v>
      </c>
      <c r="E44" s="405">
        <v>3</v>
      </c>
      <c r="F44" s="405">
        <v>2</v>
      </c>
      <c r="G44" s="405">
        <v>3</v>
      </c>
      <c r="H44" s="405">
        <v>2</v>
      </c>
      <c r="I44" s="406">
        <f t="shared" si="5"/>
        <v>10</v>
      </c>
      <c r="J44" s="405">
        <v>4</v>
      </c>
      <c r="K44" s="405">
        <v>7</v>
      </c>
      <c r="L44" s="405">
        <v>3</v>
      </c>
      <c r="M44" s="405">
        <v>0</v>
      </c>
      <c r="N44" s="405">
        <v>2</v>
      </c>
      <c r="O44" s="405">
        <v>7</v>
      </c>
      <c r="P44" s="405">
        <v>1</v>
      </c>
      <c r="Q44" s="405">
        <v>6</v>
      </c>
      <c r="R44" s="405">
        <v>7</v>
      </c>
      <c r="S44" s="405">
        <v>4</v>
      </c>
      <c r="T44" s="405">
        <v>9</v>
      </c>
      <c r="U44" s="405">
        <v>6</v>
      </c>
      <c r="V44" s="406">
        <f t="shared" si="6"/>
        <v>56</v>
      </c>
      <c r="W44" s="405">
        <v>0</v>
      </c>
      <c r="X44" s="405">
        <v>0</v>
      </c>
      <c r="Y44" s="405">
        <v>0</v>
      </c>
      <c r="Z44" s="405">
        <v>0</v>
      </c>
      <c r="AA44" s="405">
        <v>0</v>
      </c>
      <c r="AB44" s="405">
        <v>0</v>
      </c>
      <c r="AC44" s="406">
        <f t="shared" si="7"/>
        <v>0</v>
      </c>
      <c r="AD44" s="407">
        <f t="shared" si="8"/>
        <v>66</v>
      </c>
    </row>
    <row r="45" spans="1:30" ht="12">
      <c r="A45" s="9">
        <v>10</v>
      </c>
      <c r="B45" s="631" t="s">
        <v>612</v>
      </c>
      <c r="C45" s="405">
        <v>2</v>
      </c>
      <c r="D45" s="405">
        <v>3</v>
      </c>
      <c r="E45" s="405">
        <v>2</v>
      </c>
      <c r="F45" s="405">
        <v>3</v>
      </c>
      <c r="G45" s="405">
        <v>6</v>
      </c>
      <c r="H45" s="405">
        <v>3</v>
      </c>
      <c r="I45" s="406">
        <f t="shared" si="5"/>
        <v>19</v>
      </c>
      <c r="J45" s="405">
        <v>0</v>
      </c>
      <c r="K45" s="405">
        <v>2</v>
      </c>
      <c r="L45" s="405">
        <v>6</v>
      </c>
      <c r="M45" s="405">
        <v>2</v>
      </c>
      <c r="N45" s="405">
        <v>1</v>
      </c>
      <c r="O45" s="405">
        <v>9</v>
      </c>
      <c r="P45" s="405">
        <v>4</v>
      </c>
      <c r="Q45" s="405">
        <v>14</v>
      </c>
      <c r="R45" s="405">
        <v>3</v>
      </c>
      <c r="S45" s="405">
        <v>5</v>
      </c>
      <c r="T45" s="405">
        <v>7</v>
      </c>
      <c r="U45" s="405">
        <v>2</v>
      </c>
      <c r="V45" s="406">
        <f t="shared" si="6"/>
        <v>55</v>
      </c>
      <c r="W45" s="405">
        <v>0</v>
      </c>
      <c r="X45" s="405">
        <v>0</v>
      </c>
      <c r="Y45" s="405">
        <v>0</v>
      </c>
      <c r="Z45" s="405">
        <v>0</v>
      </c>
      <c r="AA45" s="405">
        <v>0</v>
      </c>
      <c r="AB45" s="405">
        <v>0</v>
      </c>
      <c r="AC45" s="406">
        <f t="shared" si="7"/>
        <v>0</v>
      </c>
      <c r="AD45" s="407">
        <f t="shared" si="8"/>
        <v>74</v>
      </c>
    </row>
    <row r="46" spans="1:30" ht="12">
      <c r="A46" s="9">
        <v>11</v>
      </c>
      <c r="B46" s="631" t="s">
        <v>498</v>
      </c>
      <c r="C46" s="405">
        <v>0</v>
      </c>
      <c r="D46" s="405">
        <v>0</v>
      </c>
      <c r="E46" s="405">
        <v>3</v>
      </c>
      <c r="F46" s="405">
        <v>4</v>
      </c>
      <c r="G46" s="405">
        <v>3</v>
      </c>
      <c r="H46" s="405">
        <v>6</v>
      </c>
      <c r="I46" s="406">
        <f t="shared" si="5"/>
        <v>16</v>
      </c>
      <c r="J46" s="405">
        <v>3</v>
      </c>
      <c r="K46" s="405">
        <v>6</v>
      </c>
      <c r="L46" s="405">
        <v>3</v>
      </c>
      <c r="M46" s="405">
        <v>3</v>
      </c>
      <c r="N46" s="405">
        <v>5</v>
      </c>
      <c r="O46" s="405">
        <v>4</v>
      </c>
      <c r="P46" s="405">
        <v>6</v>
      </c>
      <c r="Q46" s="405">
        <v>0</v>
      </c>
      <c r="R46" s="405">
        <v>3</v>
      </c>
      <c r="S46" s="405">
        <v>2</v>
      </c>
      <c r="T46" s="405">
        <v>1</v>
      </c>
      <c r="U46" s="405">
        <v>5</v>
      </c>
      <c r="V46" s="406">
        <f t="shared" si="6"/>
        <v>41</v>
      </c>
      <c r="W46" s="405">
        <v>4</v>
      </c>
      <c r="X46" s="405">
        <v>4</v>
      </c>
      <c r="Y46" s="405">
        <v>3</v>
      </c>
      <c r="Z46" s="405">
        <v>3</v>
      </c>
      <c r="AA46" s="405">
        <v>3</v>
      </c>
      <c r="AB46" s="405">
        <v>4</v>
      </c>
      <c r="AC46" s="406">
        <f t="shared" si="7"/>
        <v>21</v>
      </c>
      <c r="AD46" s="407">
        <f t="shared" si="8"/>
        <v>78</v>
      </c>
    </row>
    <row r="47" spans="1:30" ht="12">
      <c r="A47" s="9">
        <v>12</v>
      </c>
      <c r="B47" s="631" t="s">
        <v>470</v>
      </c>
      <c r="C47" s="405">
        <v>0</v>
      </c>
      <c r="D47" s="405">
        <v>0</v>
      </c>
      <c r="E47" s="405">
        <v>5</v>
      </c>
      <c r="F47" s="405">
        <v>2</v>
      </c>
      <c r="G47" s="405">
        <v>4</v>
      </c>
      <c r="H47" s="405">
        <v>7</v>
      </c>
      <c r="I47" s="406">
        <f t="shared" si="5"/>
        <v>18</v>
      </c>
      <c r="J47" s="405">
        <v>5</v>
      </c>
      <c r="K47" s="405">
        <v>10</v>
      </c>
      <c r="L47" s="405">
        <v>9</v>
      </c>
      <c r="M47" s="405">
        <v>8</v>
      </c>
      <c r="N47" s="405">
        <v>5</v>
      </c>
      <c r="O47" s="405">
        <v>4</v>
      </c>
      <c r="P47" s="405">
        <v>4</v>
      </c>
      <c r="Q47" s="405">
        <v>6</v>
      </c>
      <c r="R47" s="405">
        <v>3</v>
      </c>
      <c r="S47" s="405">
        <v>3</v>
      </c>
      <c r="T47" s="405">
        <v>1</v>
      </c>
      <c r="U47" s="405">
        <v>4</v>
      </c>
      <c r="V47" s="406">
        <f t="shared" si="6"/>
        <v>62</v>
      </c>
      <c r="W47" s="405">
        <v>0</v>
      </c>
      <c r="X47" s="405">
        <v>0</v>
      </c>
      <c r="Y47" s="405">
        <v>0</v>
      </c>
      <c r="Z47" s="405">
        <v>0</v>
      </c>
      <c r="AA47" s="405">
        <v>0</v>
      </c>
      <c r="AB47" s="405">
        <v>0</v>
      </c>
      <c r="AC47" s="406">
        <f t="shared" si="7"/>
        <v>0</v>
      </c>
      <c r="AD47" s="407">
        <f t="shared" si="8"/>
        <v>80</v>
      </c>
    </row>
    <row r="48" spans="1:30" ht="12">
      <c r="A48" s="9">
        <v>13</v>
      </c>
      <c r="B48" s="631" t="s">
        <v>508</v>
      </c>
      <c r="C48" s="405">
        <v>5</v>
      </c>
      <c r="D48" s="405">
        <v>3</v>
      </c>
      <c r="E48" s="405">
        <v>3</v>
      </c>
      <c r="F48" s="405">
        <v>6</v>
      </c>
      <c r="G48" s="405">
        <v>5</v>
      </c>
      <c r="H48" s="405">
        <v>3</v>
      </c>
      <c r="I48" s="406">
        <f t="shared" si="5"/>
        <v>25</v>
      </c>
      <c r="J48" s="405">
        <v>5</v>
      </c>
      <c r="K48" s="405">
        <v>2</v>
      </c>
      <c r="L48" s="405">
        <v>5</v>
      </c>
      <c r="M48" s="405">
        <v>6</v>
      </c>
      <c r="N48" s="405">
        <v>4</v>
      </c>
      <c r="O48" s="405">
        <v>2</v>
      </c>
      <c r="P48" s="405">
        <v>1</v>
      </c>
      <c r="Q48" s="405">
        <v>7</v>
      </c>
      <c r="R48" s="405">
        <v>6</v>
      </c>
      <c r="S48" s="405">
        <v>9</v>
      </c>
      <c r="T48" s="405">
        <v>6</v>
      </c>
      <c r="U48" s="405">
        <v>6</v>
      </c>
      <c r="V48" s="406">
        <f t="shared" si="6"/>
        <v>59</v>
      </c>
      <c r="W48" s="405">
        <v>0</v>
      </c>
      <c r="X48" s="405">
        <v>0</v>
      </c>
      <c r="Y48" s="405">
        <v>0</v>
      </c>
      <c r="Z48" s="405">
        <v>0</v>
      </c>
      <c r="AA48" s="405">
        <v>0</v>
      </c>
      <c r="AB48" s="405">
        <v>0</v>
      </c>
      <c r="AC48" s="406">
        <f t="shared" si="7"/>
        <v>0</v>
      </c>
      <c r="AD48" s="407">
        <f t="shared" si="8"/>
        <v>84</v>
      </c>
    </row>
    <row r="49" spans="1:30" ht="12">
      <c r="A49" s="9">
        <v>14</v>
      </c>
      <c r="B49" s="631" t="s">
        <v>9</v>
      </c>
      <c r="C49" s="405">
        <v>0</v>
      </c>
      <c r="D49" s="405">
        <v>0</v>
      </c>
      <c r="E49" s="405">
        <v>6</v>
      </c>
      <c r="F49" s="405">
        <v>3</v>
      </c>
      <c r="G49" s="405">
        <v>3</v>
      </c>
      <c r="H49" s="405">
        <v>4</v>
      </c>
      <c r="I49" s="406">
        <f t="shared" si="5"/>
        <v>16</v>
      </c>
      <c r="J49" s="405">
        <v>8</v>
      </c>
      <c r="K49" s="405">
        <v>5</v>
      </c>
      <c r="L49" s="405">
        <v>5</v>
      </c>
      <c r="M49" s="405">
        <v>6</v>
      </c>
      <c r="N49" s="405">
        <v>10</v>
      </c>
      <c r="O49" s="405">
        <v>6</v>
      </c>
      <c r="P49" s="405">
        <v>8</v>
      </c>
      <c r="Q49" s="405">
        <v>1</v>
      </c>
      <c r="R49" s="405">
        <v>7</v>
      </c>
      <c r="S49" s="405">
        <v>4</v>
      </c>
      <c r="T49" s="405">
        <v>7</v>
      </c>
      <c r="U49" s="405">
        <v>3</v>
      </c>
      <c r="V49" s="406">
        <f t="shared" si="6"/>
        <v>70</v>
      </c>
      <c r="W49" s="405">
        <v>0</v>
      </c>
      <c r="X49" s="405">
        <v>0</v>
      </c>
      <c r="Y49" s="405">
        <v>0</v>
      </c>
      <c r="Z49" s="405">
        <v>0</v>
      </c>
      <c r="AA49" s="405">
        <v>0</v>
      </c>
      <c r="AB49" s="405">
        <v>0</v>
      </c>
      <c r="AC49" s="406">
        <f t="shared" si="7"/>
        <v>0</v>
      </c>
      <c r="AD49" s="407">
        <f t="shared" si="8"/>
        <v>86</v>
      </c>
    </row>
    <row r="50" spans="1:30" ht="12">
      <c r="A50" s="9">
        <v>15</v>
      </c>
      <c r="B50" s="631" t="s">
        <v>503</v>
      </c>
      <c r="C50" s="405">
        <v>0</v>
      </c>
      <c r="D50" s="405">
        <v>0</v>
      </c>
      <c r="E50" s="405">
        <v>5</v>
      </c>
      <c r="F50" s="405">
        <v>8</v>
      </c>
      <c r="G50" s="405">
        <v>3</v>
      </c>
      <c r="H50" s="405">
        <v>3</v>
      </c>
      <c r="I50" s="406">
        <f t="shared" si="5"/>
        <v>19</v>
      </c>
      <c r="J50" s="405">
        <v>9</v>
      </c>
      <c r="K50" s="405">
        <v>7</v>
      </c>
      <c r="L50" s="405">
        <v>4</v>
      </c>
      <c r="M50" s="405">
        <v>7</v>
      </c>
      <c r="N50" s="405">
        <v>4</v>
      </c>
      <c r="O50" s="405">
        <v>5</v>
      </c>
      <c r="P50" s="405">
        <v>7</v>
      </c>
      <c r="Q50" s="405">
        <v>3</v>
      </c>
      <c r="R50" s="405">
        <v>7</v>
      </c>
      <c r="S50" s="405">
        <v>7</v>
      </c>
      <c r="T50" s="405">
        <v>5</v>
      </c>
      <c r="U50" s="405">
        <v>6</v>
      </c>
      <c r="V50" s="406">
        <f t="shared" si="6"/>
        <v>71</v>
      </c>
      <c r="W50" s="405">
        <v>0</v>
      </c>
      <c r="X50" s="405">
        <v>0</v>
      </c>
      <c r="Y50" s="405">
        <v>0</v>
      </c>
      <c r="Z50" s="405">
        <v>0</v>
      </c>
      <c r="AA50" s="405">
        <v>0</v>
      </c>
      <c r="AB50" s="405">
        <v>0</v>
      </c>
      <c r="AC50" s="406">
        <f t="shared" si="7"/>
        <v>0</v>
      </c>
      <c r="AD50" s="407">
        <f t="shared" si="8"/>
        <v>90</v>
      </c>
    </row>
    <row r="51" spans="1:30" ht="12">
      <c r="A51" s="9">
        <v>16</v>
      </c>
      <c r="B51" s="631" t="s">
        <v>505</v>
      </c>
      <c r="C51" s="405">
        <v>0</v>
      </c>
      <c r="D51" s="405">
        <v>0</v>
      </c>
      <c r="E51" s="405">
        <v>0</v>
      </c>
      <c r="F51" s="405">
        <v>0</v>
      </c>
      <c r="G51" s="405">
        <v>0</v>
      </c>
      <c r="H51" s="405">
        <v>0</v>
      </c>
      <c r="I51" s="406">
        <f t="shared" si="5"/>
        <v>0</v>
      </c>
      <c r="J51" s="405">
        <v>5</v>
      </c>
      <c r="K51" s="405">
        <v>9</v>
      </c>
      <c r="L51" s="405">
        <v>9</v>
      </c>
      <c r="M51" s="405">
        <v>2</v>
      </c>
      <c r="N51" s="405">
        <v>15</v>
      </c>
      <c r="O51" s="405">
        <v>6</v>
      </c>
      <c r="P51" s="405">
        <v>10</v>
      </c>
      <c r="Q51" s="405">
        <v>10</v>
      </c>
      <c r="R51" s="405">
        <v>13</v>
      </c>
      <c r="S51" s="405">
        <v>7</v>
      </c>
      <c r="T51" s="405">
        <v>7</v>
      </c>
      <c r="U51" s="405">
        <v>5</v>
      </c>
      <c r="V51" s="406">
        <f t="shared" si="6"/>
        <v>98</v>
      </c>
      <c r="W51" s="405">
        <v>0</v>
      </c>
      <c r="X51" s="405">
        <v>0</v>
      </c>
      <c r="Y51" s="405">
        <v>0</v>
      </c>
      <c r="Z51" s="405">
        <v>0</v>
      </c>
      <c r="AA51" s="405">
        <v>0</v>
      </c>
      <c r="AB51" s="405">
        <v>0</v>
      </c>
      <c r="AC51" s="406">
        <f t="shared" si="7"/>
        <v>0</v>
      </c>
      <c r="AD51" s="407">
        <f t="shared" si="8"/>
        <v>98</v>
      </c>
    </row>
    <row r="52" spans="1:30" ht="12">
      <c r="A52" s="9">
        <v>17</v>
      </c>
      <c r="B52" s="631" t="s">
        <v>606</v>
      </c>
      <c r="C52" s="405">
        <v>7</v>
      </c>
      <c r="D52" s="405">
        <v>4</v>
      </c>
      <c r="E52" s="405">
        <v>4</v>
      </c>
      <c r="F52" s="405">
        <v>6</v>
      </c>
      <c r="G52" s="405">
        <v>4</v>
      </c>
      <c r="H52" s="405">
        <v>7</v>
      </c>
      <c r="I52" s="406">
        <f t="shared" si="5"/>
        <v>32</v>
      </c>
      <c r="J52" s="405">
        <v>13</v>
      </c>
      <c r="K52" s="405">
        <v>1</v>
      </c>
      <c r="L52" s="405">
        <v>5</v>
      </c>
      <c r="M52" s="405">
        <v>5</v>
      </c>
      <c r="N52" s="405">
        <v>5</v>
      </c>
      <c r="O52" s="405">
        <v>6</v>
      </c>
      <c r="P52" s="405">
        <v>0</v>
      </c>
      <c r="Q52" s="405">
        <v>10</v>
      </c>
      <c r="R52" s="405">
        <v>8</v>
      </c>
      <c r="S52" s="405">
        <v>7</v>
      </c>
      <c r="T52" s="405">
        <v>6</v>
      </c>
      <c r="U52" s="405">
        <v>7</v>
      </c>
      <c r="V52" s="406">
        <f t="shared" si="6"/>
        <v>73</v>
      </c>
      <c r="W52" s="405">
        <v>0</v>
      </c>
      <c r="X52" s="405">
        <v>0</v>
      </c>
      <c r="Y52" s="405">
        <v>0</v>
      </c>
      <c r="Z52" s="405">
        <v>0</v>
      </c>
      <c r="AA52" s="405">
        <v>0</v>
      </c>
      <c r="AB52" s="405">
        <v>0</v>
      </c>
      <c r="AC52" s="406">
        <f t="shared" si="7"/>
        <v>0</v>
      </c>
      <c r="AD52" s="407">
        <f t="shared" si="8"/>
        <v>105</v>
      </c>
    </row>
    <row r="53" spans="1:30" ht="12">
      <c r="A53" s="9">
        <v>18</v>
      </c>
      <c r="B53" s="631" t="s">
        <v>472</v>
      </c>
      <c r="C53" s="405">
        <v>0</v>
      </c>
      <c r="D53" s="405">
        <v>0</v>
      </c>
      <c r="E53" s="405">
        <v>8</v>
      </c>
      <c r="F53" s="405">
        <v>5</v>
      </c>
      <c r="G53" s="405">
        <v>4</v>
      </c>
      <c r="H53" s="405">
        <v>6</v>
      </c>
      <c r="I53" s="406">
        <f t="shared" si="5"/>
        <v>23</v>
      </c>
      <c r="J53" s="405">
        <v>3</v>
      </c>
      <c r="K53" s="405">
        <v>6</v>
      </c>
      <c r="L53" s="405">
        <v>11</v>
      </c>
      <c r="M53" s="405">
        <v>3</v>
      </c>
      <c r="N53" s="405">
        <v>13</v>
      </c>
      <c r="O53" s="405">
        <v>11</v>
      </c>
      <c r="P53" s="405">
        <v>9</v>
      </c>
      <c r="Q53" s="405">
        <v>6</v>
      </c>
      <c r="R53" s="405">
        <v>5</v>
      </c>
      <c r="S53" s="405">
        <v>5</v>
      </c>
      <c r="T53" s="405">
        <v>5</v>
      </c>
      <c r="U53" s="405">
        <v>7</v>
      </c>
      <c r="V53" s="406">
        <f t="shared" si="6"/>
        <v>84</v>
      </c>
      <c r="W53" s="405">
        <v>0</v>
      </c>
      <c r="X53" s="405">
        <v>0</v>
      </c>
      <c r="Y53" s="405">
        <v>0</v>
      </c>
      <c r="Z53" s="405">
        <v>0</v>
      </c>
      <c r="AA53" s="405">
        <v>0</v>
      </c>
      <c r="AB53" s="405">
        <v>0</v>
      </c>
      <c r="AC53" s="406">
        <f t="shared" si="7"/>
        <v>0</v>
      </c>
      <c r="AD53" s="407">
        <f t="shared" si="8"/>
        <v>107</v>
      </c>
    </row>
    <row r="54" spans="1:30" ht="12">
      <c r="A54" s="9">
        <v>19</v>
      </c>
      <c r="B54" s="631" t="s">
        <v>539</v>
      </c>
      <c r="C54" s="405">
        <v>0</v>
      </c>
      <c r="D54" s="405">
        <v>0</v>
      </c>
      <c r="E54" s="405">
        <v>5</v>
      </c>
      <c r="F54" s="405">
        <v>4</v>
      </c>
      <c r="G54" s="405">
        <v>5</v>
      </c>
      <c r="H54" s="405">
        <v>5</v>
      </c>
      <c r="I54" s="406">
        <f t="shared" si="5"/>
        <v>19</v>
      </c>
      <c r="J54" s="405">
        <v>8</v>
      </c>
      <c r="K54" s="405">
        <v>10</v>
      </c>
      <c r="L54" s="405">
        <v>5</v>
      </c>
      <c r="M54" s="405">
        <v>6</v>
      </c>
      <c r="N54" s="405">
        <v>12</v>
      </c>
      <c r="O54" s="405">
        <v>8</v>
      </c>
      <c r="P54" s="405">
        <v>6</v>
      </c>
      <c r="Q54" s="405">
        <v>9</v>
      </c>
      <c r="R54" s="405">
        <v>6</v>
      </c>
      <c r="S54" s="405">
        <v>3</v>
      </c>
      <c r="T54" s="405">
        <v>5</v>
      </c>
      <c r="U54" s="405">
        <v>11</v>
      </c>
      <c r="V54" s="406">
        <f t="shared" si="6"/>
        <v>89</v>
      </c>
      <c r="W54" s="405">
        <v>0</v>
      </c>
      <c r="X54" s="405">
        <v>0</v>
      </c>
      <c r="Y54" s="405">
        <v>0</v>
      </c>
      <c r="Z54" s="405">
        <v>0</v>
      </c>
      <c r="AA54" s="405">
        <v>0</v>
      </c>
      <c r="AB54" s="405">
        <v>0</v>
      </c>
      <c r="AC54" s="406">
        <f t="shared" si="7"/>
        <v>0</v>
      </c>
      <c r="AD54" s="407">
        <f t="shared" si="8"/>
        <v>108</v>
      </c>
    </row>
    <row r="55" spans="1:30" ht="12">
      <c r="A55" s="9">
        <v>20</v>
      </c>
      <c r="B55" s="631" t="s">
        <v>6</v>
      </c>
      <c r="C55" s="405">
        <v>0</v>
      </c>
      <c r="D55" s="405">
        <v>0</v>
      </c>
      <c r="E55" s="405">
        <v>5</v>
      </c>
      <c r="F55" s="405">
        <v>10</v>
      </c>
      <c r="G55" s="405">
        <v>7</v>
      </c>
      <c r="H55" s="405">
        <v>7</v>
      </c>
      <c r="I55" s="406">
        <f t="shared" si="5"/>
        <v>29</v>
      </c>
      <c r="J55" s="405">
        <v>6</v>
      </c>
      <c r="K55" s="405">
        <v>6</v>
      </c>
      <c r="L55" s="405">
        <v>8</v>
      </c>
      <c r="M55" s="405">
        <v>9</v>
      </c>
      <c r="N55" s="405">
        <v>5</v>
      </c>
      <c r="O55" s="405">
        <v>7</v>
      </c>
      <c r="P55" s="405">
        <v>6</v>
      </c>
      <c r="Q55" s="405">
        <v>7</v>
      </c>
      <c r="R55" s="405">
        <v>7</v>
      </c>
      <c r="S55" s="405">
        <v>6</v>
      </c>
      <c r="T55" s="405">
        <v>8</v>
      </c>
      <c r="U55" s="405">
        <v>5</v>
      </c>
      <c r="V55" s="406">
        <f t="shared" si="6"/>
        <v>80</v>
      </c>
      <c r="W55" s="405">
        <v>0</v>
      </c>
      <c r="X55" s="405">
        <v>0</v>
      </c>
      <c r="Y55" s="405">
        <v>0</v>
      </c>
      <c r="Z55" s="405">
        <v>0</v>
      </c>
      <c r="AA55" s="405">
        <v>0</v>
      </c>
      <c r="AB55" s="405">
        <v>0</v>
      </c>
      <c r="AC55" s="406">
        <f t="shared" si="7"/>
        <v>0</v>
      </c>
      <c r="AD55" s="407">
        <f t="shared" si="8"/>
        <v>109</v>
      </c>
    </row>
    <row r="56" spans="1:30" ht="12">
      <c r="A56" s="9">
        <v>21</v>
      </c>
      <c r="B56" s="631" t="s">
        <v>14</v>
      </c>
      <c r="C56" s="405">
        <v>7</v>
      </c>
      <c r="D56" s="405">
        <v>2</v>
      </c>
      <c r="E56" s="405">
        <v>6</v>
      </c>
      <c r="F56" s="405">
        <v>5</v>
      </c>
      <c r="G56" s="405">
        <v>4</v>
      </c>
      <c r="H56" s="405">
        <v>4</v>
      </c>
      <c r="I56" s="406">
        <f t="shared" si="5"/>
        <v>28</v>
      </c>
      <c r="J56" s="405">
        <v>2</v>
      </c>
      <c r="K56" s="405">
        <v>7</v>
      </c>
      <c r="L56" s="405">
        <v>5</v>
      </c>
      <c r="M56" s="405">
        <v>10</v>
      </c>
      <c r="N56" s="405">
        <v>6</v>
      </c>
      <c r="O56" s="405">
        <v>6</v>
      </c>
      <c r="P56" s="405">
        <v>8</v>
      </c>
      <c r="Q56" s="405">
        <v>6</v>
      </c>
      <c r="R56" s="405">
        <v>13</v>
      </c>
      <c r="S56" s="405">
        <v>2</v>
      </c>
      <c r="T56" s="405">
        <v>7</v>
      </c>
      <c r="U56" s="405">
        <v>9</v>
      </c>
      <c r="V56" s="406">
        <f t="shared" si="6"/>
        <v>81</v>
      </c>
      <c r="W56" s="405">
        <v>0</v>
      </c>
      <c r="X56" s="405">
        <v>0</v>
      </c>
      <c r="Y56" s="405">
        <v>0</v>
      </c>
      <c r="Z56" s="405">
        <v>0</v>
      </c>
      <c r="AA56" s="405">
        <v>0</v>
      </c>
      <c r="AB56" s="405">
        <v>0</v>
      </c>
      <c r="AC56" s="406">
        <f t="shared" si="7"/>
        <v>0</v>
      </c>
      <c r="AD56" s="407">
        <f t="shared" si="8"/>
        <v>109</v>
      </c>
    </row>
    <row r="57" spans="1:30" ht="12">
      <c r="A57" s="11">
        <v>22</v>
      </c>
      <c r="B57" s="752" t="s">
        <v>501</v>
      </c>
      <c r="C57" s="510">
        <v>0</v>
      </c>
      <c r="D57" s="510">
        <v>0</v>
      </c>
      <c r="E57" s="510">
        <v>4</v>
      </c>
      <c r="F57" s="510">
        <v>3</v>
      </c>
      <c r="G57" s="510">
        <v>3</v>
      </c>
      <c r="H57" s="510">
        <v>7</v>
      </c>
      <c r="I57" s="408">
        <f t="shared" si="5"/>
        <v>17</v>
      </c>
      <c r="J57" s="510">
        <v>5</v>
      </c>
      <c r="K57" s="510">
        <v>3</v>
      </c>
      <c r="L57" s="510">
        <v>7</v>
      </c>
      <c r="M57" s="510">
        <v>4</v>
      </c>
      <c r="N57" s="510">
        <v>6</v>
      </c>
      <c r="O57" s="510">
        <v>1</v>
      </c>
      <c r="P57" s="510">
        <v>2</v>
      </c>
      <c r="Q57" s="510">
        <v>6</v>
      </c>
      <c r="R57" s="510">
        <v>5</v>
      </c>
      <c r="S57" s="510">
        <v>5</v>
      </c>
      <c r="T57" s="510">
        <v>4</v>
      </c>
      <c r="U57" s="510">
        <v>5</v>
      </c>
      <c r="V57" s="408">
        <f t="shared" si="6"/>
        <v>53</v>
      </c>
      <c r="W57" s="510">
        <v>14</v>
      </c>
      <c r="X57" s="510">
        <v>2</v>
      </c>
      <c r="Y57" s="510">
        <v>5</v>
      </c>
      <c r="Z57" s="510">
        <v>8</v>
      </c>
      <c r="AA57" s="510">
        <v>10</v>
      </c>
      <c r="AB57" s="510">
        <v>3</v>
      </c>
      <c r="AC57" s="408">
        <f t="shared" si="7"/>
        <v>42</v>
      </c>
      <c r="AD57" s="409">
        <f t="shared" si="8"/>
        <v>112</v>
      </c>
    </row>
    <row r="58" spans="1:30" s="410" customFormat="1" ht="12">
      <c r="A58" s="756"/>
      <c r="B58" s="760" t="s">
        <v>1404</v>
      </c>
      <c r="C58" s="757">
        <f>SUM(C36:C57)</f>
        <v>29</v>
      </c>
      <c r="D58" s="757">
        <f aca="true" t="shared" si="9" ref="D58:AD58">SUM(D36:D57)</f>
        <v>20</v>
      </c>
      <c r="E58" s="757">
        <f t="shared" si="9"/>
        <v>79</v>
      </c>
      <c r="F58" s="757">
        <f t="shared" si="9"/>
        <v>78</v>
      </c>
      <c r="G58" s="757">
        <f t="shared" si="9"/>
        <v>70</v>
      </c>
      <c r="H58" s="757">
        <f t="shared" si="9"/>
        <v>77</v>
      </c>
      <c r="I58" s="757">
        <f t="shared" si="9"/>
        <v>353</v>
      </c>
      <c r="J58" s="757">
        <f t="shared" si="9"/>
        <v>90</v>
      </c>
      <c r="K58" s="757">
        <f t="shared" si="9"/>
        <v>100</v>
      </c>
      <c r="L58" s="757">
        <f t="shared" si="9"/>
        <v>105</v>
      </c>
      <c r="M58" s="757">
        <f t="shared" si="9"/>
        <v>87</v>
      </c>
      <c r="N58" s="757">
        <f t="shared" si="9"/>
        <v>117</v>
      </c>
      <c r="O58" s="757">
        <f t="shared" si="9"/>
        <v>104</v>
      </c>
      <c r="P58" s="757">
        <f t="shared" si="9"/>
        <v>86</v>
      </c>
      <c r="Q58" s="757">
        <f t="shared" si="9"/>
        <v>111</v>
      </c>
      <c r="R58" s="757">
        <f t="shared" si="9"/>
        <v>115</v>
      </c>
      <c r="S58" s="757">
        <f t="shared" si="9"/>
        <v>89</v>
      </c>
      <c r="T58" s="757">
        <f t="shared" si="9"/>
        <v>105</v>
      </c>
      <c r="U58" s="757">
        <f t="shared" si="9"/>
        <v>106</v>
      </c>
      <c r="V58" s="757">
        <f t="shared" si="9"/>
        <v>1215</v>
      </c>
      <c r="W58" s="757">
        <f t="shared" si="9"/>
        <v>20</v>
      </c>
      <c r="X58" s="757">
        <f t="shared" si="9"/>
        <v>7</v>
      </c>
      <c r="Y58" s="757">
        <f t="shared" si="9"/>
        <v>10</v>
      </c>
      <c r="Z58" s="757">
        <f t="shared" si="9"/>
        <v>12</v>
      </c>
      <c r="AA58" s="757">
        <f t="shared" si="9"/>
        <v>22</v>
      </c>
      <c r="AB58" s="757">
        <f t="shared" si="9"/>
        <v>9</v>
      </c>
      <c r="AC58" s="757">
        <f t="shared" si="9"/>
        <v>80</v>
      </c>
      <c r="AD58" s="757">
        <f t="shared" si="9"/>
        <v>1648</v>
      </c>
    </row>
    <row r="59" spans="1:30" ht="11.25">
      <c r="A59" s="941" t="s">
        <v>540</v>
      </c>
      <c r="B59" s="942"/>
      <c r="C59" s="942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2"/>
      <c r="T59" s="942"/>
      <c r="U59" s="942"/>
      <c r="V59" s="942"/>
      <c r="W59" s="942"/>
      <c r="X59" s="942"/>
      <c r="Y59" s="942"/>
      <c r="Z59" s="942"/>
      <c r="AA59" s="942"/>
      <c r="AB59" s="942"/>
      <c r="AC59" s="942"/>
      <c r="AD59" s="943"/>
    </row>
    <row r="60" spans="1:30" ht="12.75">
      <c r="A60" s="401">
        <v>1</v>
      </c>
      <c r="B60" s="766" t="s">
        <v>550</v>
      </c>
      <c r="C60" s="767">
        <v>0</v>
      </c>
      <c r="D60" s="767">
        <v>0</v>
      </c>
      <c r="E60" s="767">
        <v>1</v>
      </c>
      <c r="F60" s="767">
        <v>0</v>
      </c>
      <c r="G60" s="767">
        <v>1</v>
      </c>
      <c r="H60" s="767">
        <v>1</v>
      </c>
      <c r="I60" s="768">
        <f aca="true" t="shared" si="10" ref="I60:I72">SUM(C60:H60)</f>
        <v>3</v>
      </c>
      <c r="J60" s="767">
        <v>1</v>
      </c>
      <c r="K60" s="767">
        <v>0</v>
      </c>
      <c r="L60" s="767">
        <v>1</v>
      </c>
      <c r="M60" s="767">
        <v>0</v>
      </c>
      <c r="N60" s="767">
        <v>0</v>
      </c>
      <c r="O60" s="767">
        <v>0</v>
      </c>
      <c r="P60" s="767">
        <v>2</v>
      </c>
      <c r="Q60" s="767">
        <v>2</v>
      </c>
      <c r="R60" s="767">
        <v>0</v>
      </c>
      <c r="S60" s="767">
        <v>0</v>
      </c>
      <c r="T60" s="767">
        <v>8</v>
      </c>
      <c r="U60" s="767">
        <v>1</v>
      </c>
      <c r="V60" s="768">
        <f aca="true" t="shared" si="11" ref="V60:V72">SUM(J60:U60)</f>
        <v>15</v>
      </c>
      <c r="W60" s="769">
        <v>0</v>
      </c>
      <c r="X60" s="769">
        <v>0</v>
      </c>
      <c r="Y60" s="769">
        <v>0</v>
      </c>
      <c r="Z60" s="769">
        <v>0</v>
      </c>
      <c r="AA60" s="769">
        <v>0</v>
      </c>
      <c r="AB60" s="769">
        <v>0</v>
      </c>
      <c r="AC60" s="768">
        <f aca="true" t="shared" si="12" ref="AC60:AC72">SUM(W60:AB60)</f>
        <v>0</v>
      </c>
      <c r="AD60" s="770">
        <f aca="true" t="shared" si="13" ref="AD60:AD72">SUM(AC60,V60,I60)</f>
        <v>18</v>
      </c>
    </row>
    <row r="61" spans="1:30" ht="12.75">
      <c r="A61" s="9">
        <v>2</v>
      </c>
      <c r="B61" s="537" t="s">
        <v>541</v>
      </c>
      <c r="C61" s="301">
        <v>0</v>
      </c>
      <c r="D61" s="301">
        <v>0</v>
      </c>
      <c r="E61" s="301">
        <v>2</v>
      </c>
      <c r="F61" s="301">
        <v>4</v>
      </c>
      <c r="G61" s="301">
        <v>0</v>
      </c>
      <c r="H61" s="301">
        <v>7</v>
      </c>
      <c r="I61" s="302">
        <f t="shared" si="10"/>
        <v>13</v>
      </c>
      <c r="J61" s="301">
        <v>6</v>
      </c>
      <c r="K61" s="301">
        <v>5</v>
      </c>
      <c r="L61" s="301">
        <v>1</v>
      </c>
      <c r="M61" s="301">
        <v>1</v>
      </c>
      <c r="N61" s="301">
        <v>5</v>
      </c>
      <c r="O61" s="301">
        <v>5</v>
      </c>
      <c r="P61" s="301">
        <v>1</v>
      </c>
      <c r="Q61" s="301">
        <v>1</v>
      </c>
      <c r="R61" s="301">
        <v>2</v>
      </c>
      <c r="S61" s="301">
        <v>3</v>
      </c>
      <c r="T61" s="301">
        <v>2</v>
      </c>
      <c r="U61" s="301">
        <v>5</v>
      </c>
      <c r="V61" s="302">
        <f t="shared" si="11"/>
        <v>37</v>
      </c>
      <c r="W61" s="405">
        <v>0</v>
      </c>
      <c r="X61" s="405">
        <v>0</v>
      </c>
      <c r="Y61" s="405">
        <v>0</v>
      </c>
      <c r="Z61" s="405">
        <v>0</v>
      </c>
      <c r="AA61" s="405">
        <v>0</v>
      </c>
      <c r="AB61" s="405">
        <v>0</v>
      </c>
      <c r="AC61" s="302">
        <f t="shared" si="12"/>
        <v>0</v>
      </c>
      <c r="AD61" s="310">
        <f t="shared" si="13"/>
        <v>50</v>
      </c>
    </row>
    <row r="62" spans="1:30" ht="12.75">
      <c r="A62" s="9">
        <v>3</v>
      </c>
      <c r="B62" s="537" t="s">
        <v>377</v>
      </c>
      <c r="C62" s="301">
        <v>0</v>
      </c>
      <c r="D62" s="301">
        <v>0</v>
      </c>
      <c r="E62" s="301">
        <v>4</v>
      </c>
      <c r="F62" s="301">
        <v>2</v>
      </c>
      <c r="G62" s="301">
        <v>4</v>
      </c>
      <c r="H62" s="301">
        <v>2</v>
      </c>
      <c r="I62" s="302">
        <f t="shared" si="10"/>
        <v>12</v>
      </c>
      <c r="J62" s="301">
        <v>9</v>
      </c>
      <c r="K62" s="301">
        <v>5</v>
      </c>
      <c r="L62" s="301">
        <v>2</v>
      </c>
      <c r="M62" s="301">
        <v>8</v>
      </c>
      <c r="N62" s="301">
        <v>3</v>
      </c>
      <c r="O62" s="301">
        <v>5</v>
      </c>
      <c r="P62" s="301">
        <v>3</v>
      </c>
      <c r="Q62" s="301">
        <v>3</v>
      </c>
      <c r="R62" s="301">
        <v>7</v>
      </c>
      <c r="S62" s="301">
        <v>2</v>
      </c>
      <c r="T62" s="301">
        <v>2</v>
      </c>
      <c r="U62" s="301">
        <v>0</v>
      </c>
      <c r="V62" s="302">
        <f t="shared" si="11"/>
        <v>49</v>
      </c>
      <c r="W62" s="405">
        <v>0</v>
      </c>
      <c r="X62" s="405">
        <v>0</v>
      </c>
      <c r="Y62" s="405">
        <v>0</v>
      </c>
      <c r="Z62" s="405">
        <v>0</v>
      </c>
      <c r="AA62" s="405">
        <v>0</v>
      </c>
      <c r="AB62" s="405">
        <v>0</v>
      </c>
      <c r="AC62" s="302">
        <f t="shared" si="12"/>
        <v>0</v>
      </c>
      <c r="AD62" s="310">
        <f t="shared" si="13"/>
        <v>61</v>
      </c>
    </row>
    <row r="63" spans="1:30" ht="12.75">
      <c r="A63" s="9">
        <v>4</v>
      </c>
      <c r="B63" s="537" t="s">
        <v>542</v>
      </c>
      <c r="C63" s="301">
        <v>0</v>
      </c>
      <c r="D63" s="301">
        <v>0</v>
      </c>
      <c r="E63" s="301">
        <v>4</v>
      </c>
      <c r="F63" s="301">
        <v>6</v>
      </c>
      <c r="G63" s="301">
        <v>4</v>
      </c>
      <c r="H63" s="301">
        <v>10</v>
      </c>
      <c r="I63" s="302">
        <f t="shared" si="10"/>
        <v>24</v>
      </c>
      <c r="J63" s="301">
        <v>5</v>
      </c>
      <c r="K63" s="301">
        <v>2</v>
      </c>
      <c r="L63" s="301">
        <v>5</v>
      </c>
      <c r="M63" s="301">
        <v>2</v>
      </c>
      <c r="N63" s="301">
        <v>3</v>
      </c>
      <c r="O63" s="301">
        <v>4</v>
      </c>
      <c r="P63" s="301">
        <v>2</v>
      </c>
      <c r="Q63" s="301">
        <v>3</v>
      </c>
      <c r="R63" s="301">
        <v>2</v>
      </c>
      <c r="S63" s="301">
        <v>3</v>
      </c>
      <c r="T63" s="301">
        <v>4</v>
      </c>
      <c r="U63" s="301">
        <v>5</v>
      </c>
      <c r="V63" s="302">
        <f t="shared" si="11"/>
        <v>40</v>
      </c>
      <c r="W63" s="405">
        <v>0</v>
      </c>
      <c r="X63" s="405">
        <v>0</v>
      </c>
      <c r="Y63" s="405">
        <v>0</v>
      </c>
      <c r="Z63" s="405">
        <v>0</v>
      </c>
      <c r="AA63" s="405">
        <v>0</v>
      </c>
      <c r="AB63" s="405">
        <v>0</v>
      </c>
      <c r="AC63" s="302">
        <f t="shared" si="12"/>
        <v>0</v>
      </c>
      <c r="AD63" s="310">
        <f t="shared" si="13"/>
        <v>64</v>
      </c>
    </row>
    <row r="64" spans="1:30" ht="12.75">
      <c r="A64" s="9">
        <v>5</v>
      </c>
      <c r="B64" s="537" t="s">
        <v>543</v>
      </c>
      <c r="C64" s="301">
        <v>0</v>
      </c>
      <c r="D64" s="301">
        <v>0</v>
      </c>
      <c r="E64" s="301">
        <v>8</v>
      </c>
      <c r="F64" s="301">
        <v>5</v>
      </c>
      <c r="G64" s="301">
        <v>4</v>
      </c>
      <c r="H64" s="301">
        <v>3</v>
      </c>
      <c r="I64" s="302">
        <f t="shared" si="10"/>
        <v>20</v>
      </c>
      <c r="J64" s="301">
        <v>8</v>
      </c>
      <c r="K64" s="301">
        <v>5</v>
      </c>
      <c r="L64" s="301">
        <v>8</v>
      </c>
      <c r="M64" s="301">
        <v>4</v>
      </c>
      <c r="N64" s="301">
        <v>2</v>
      </c>
      <c r="O64" s="301">
        <v>6</v>
      </c>
      <c r="P64" s="301">
        <v>2</v>
      </c>
      <c r="Q64" s="301">
        <v>1</v>
      </c>
      <c r="R64" s="301">
        <v>3</v>
      </c>
      <c r="S64" s="301">
        <v>2</v>
      </c>
      <c r="T64" s="301">
        <v>2</v>
      </c>
      <c r="U64" s="301">
        <v>4</v>
      </c>
      <c r="V64" s="302">
        <f t="shared" si="11"/>
        <v>47</v>
      </c>
      <c r="W64" s="405">
        <v>0</v>
      </c>
      <c r="X64" s="405">
        <v>0</v>
      </c>
      <c r="Y64" s="405">
        <v>0</v>
      </c>
      <c r="Z64" s="405">
        <v>0</v>
      </c>
      <c r="AA64" s="405">
        <v>0</v>
      </c>
      <c r="AB64" s="405">
        <v>0</v>
      </c>
      <c r="AC64" s="302">
        <f t="shared" si="12"/>
        <v>0</v>
      </c>
      <c r="AD64" s="310">
        <f t="shared" si="13"/>
        <v>67</v>
      </c>
    </row>
    <row r="65" spans="1:30" ht="12.75">
      <c r="A65" s="9">
        <v>6</v>
      </c>
      <c r="B65" s="537" t="s">
        <v>544</v>
      </c>
      <c r="C65" s="301">
        <v>0</v>
      </c>
      <c r="D65" s="301">
        <v>0</v>
      </c>
      <c r="E65" s="301">
        <v>6</v>
      </c>
      <c r="F65" s="301">
        <v>5</v>
      </c>
      <c r="G65" s="301">
        <v>8</v>
      </c>
      <c r="H65" s="301">
        <v>2</v>
      </c>
      <c r="I65" s="302">
        <f t="shared" si="10"/>
        <v>21</v>
      </c>
      <c r="J65" s="301">
        <v>4</v>
      </c>
      <c r="K65" s="301">
        <v>1</v>
      </c>
      <c r="L65" s="301">
        <v>9</v>
      </c>
      <c r="M65" s="301">
        <v>5</v>
      </c>
      <c r="N65" s="301">
        <v>2</v>
      </c>
      <c r="O65" s="301">
        <v>4</v>
      </c>
      <c r="P65" s="301">
        <v>6</v>
      </c>
      <c r="Q65" s="301">
        <v>3</v>
      </c>
      <c r="R65" s="301">
        <v>6</v>
      </c>
      <c r="S65" s="301">
        <v>1</v>
      </c>
      <c r="T65" s="301">
        <v>6</v>
      </c>
      <c r="U65" s="301">
        <v>3</v>
      </c>
      <c r="V65" s="302">
        <f t="shared" si="11"/>
        <v>50</v>
      </c>
      <c r="W65" s="405">
        <v>0</v>
      </c>
      <c r="X65" s="405">
        <v>0</v>
      </c>
      <c r="Y65" s="405">
        <v>0</v>
      </c>
      <c r="Z65" s="405">
        <v>0</v>
      </c>
      <c r="AA65" s="405">
        <v>0</v>
      </c>
      <c r="AB65" s="405">
        <v>0</v>
      </c>
      <c r="AC65" s="302">
        <f t="shared" si="12"/>
        <v>0</v>
      </c>
      <c r="AD65" s="310">
        <f t="shared" si="13"/>
        <v>71</v>
      </c>
    </row>
    <row r="66" spans="1:30" ht="12.75">
      <c r="A66" s="9">
        <v>7</v>
      </c>
      <c r="B66" s="537" t="s">
        <v>547</v>
      </c>
      <c r="C66" s="301">
        <v>0</v>
      </c>
      <c r="D66" s="301">
        <v>0</v>
      </c>
      <c r="E66" s="301">
        <v>2</v>
      </c>
      <c r="F66" s="301">
        <v>4</v>
      </c>
      <c r="G66" s="301">
        <v>4</v>
      </c>
      <c r="H66" s="301">
        <v>5</v>
      </c>
      <c r="I66" s="302">
        <f t="shared" si="10"/>
        <v>15</v>
      </c>
      <c r="J66" s="301">
        <v>0</v>
      </c>
      <c r="K66" s="301">
        <v>2</v>
      </c>
      <c r="L66" s="301">
        <v>4</v>
      </c>
      <c r="M66" s="301">
        <v>2</v>
      </c>
      <c r="N66" s="301">
        <v>7</v>
      </c>
      <c r="O66" s="301">
        <v>6</v>
      </c>
      <c r="P66" s="301">
        <v>5</v>
      </c>
      <c r="Q66" s="301">
        <v>1</v>
      </c>
      <c r="R66" s="301">
        <v>7</v>
      </c>
      <c r="S66" s="301">
        <v>0</v>
      </c>
      <c r="T66" s="301">
        <v>4</v>
      </c>
      <c r="U66" s="301">
        <v>3</v>
      </c>
      <c r="V66" s="302">
        <f t="shared" si="11"/>
        <v>41</v>
      </c>
      <c r="W66" s="301">
        <v>2</v>
      </c>
      <c r="X66" s="301">
        <v>4</v>
      </c>
      <c r="Y66" s="301">
        <v>3</v>
      </c>
      <c r="Z66" s="301">
        <v>4</v>
      </c>
      <c r="AA66" s="301">
        <v>0</v>
      </c>
      <c r="AB66" s="301">
        <v>4</v>
      </c>
      <c r="AC66" s="302">
        <f t="shared" si="12"/>
        <v>17</v>
      </c>
      <c r="AD66" s="310">
        <f t="shared" si="13"/>
        <v>73</v>
      </c>
    </row>
    <row r="67" spans="1:30" ht="12.75">
      <c r="A67" s="9">
        <v>8</v>
      </c>
      <c r="B67" s="537" t="s">
        <v>557</v>
      </c>
      <c r="C67" s="301">
        <v>0</v>
      </c>
      <c r="D67" s="301">
        <v>0</v>
      </c>
      <c r="E67" s="301">
        <v>3</v>
      </c>
      <c r="F67" s="301">
        <v>7</v>
      </c>
      <c r="G67" s="301">
        <v>8</v>
      </c>
      <c r="H67" s="301">
        <v>5</v>
      </c>
      <c r="I67" s="302">
        <f t="shared" si="10"/>
        <v>23</v>
      </c>
      <c r="J67" s="301">
        <v>6</v>
      </c>
      <c r="K67" s="301">
        <v>3</v>
      </c>
      <c r="L67" s="301">
        <v>7</v>
      </c>
      <c r="M67" s="301">
        <v>8</v>
      </c>
      <c r="N67" s="301">
        <v>4</v>
      </c>
      <c r="O67" s="301">
        <v>2</v>
      </c>
      <c r="P67" s="301">
        <v>5</v>
      </c>
      <c r="Q67" s="301">
        <v>2</v>
      </c>
      <c r="R67" s="301">
        <v>2</v>
      </c>
      <c r="S67" s="301">
        <v>2</v>
      </c>
      <c r="T67" s="301">
        <v>6</v>
      </c>
      <c r="U67" s="301">
        <v>3</v>
      </c>
      <c r="V67" s="302">
        <f t="shared" si="11"/>
        <v>50</v>
      </c>
      <c r="W67" s="405">
        <v>0</v>
      </c>
      <c r="X67" s="405">
        <v>0</v>
      </c>
      <c r="Y67" s="405">
        <v>0</v>
      </c>
      <c r="Z67" s="405">
        <v>0</v>
      </c>
      <c r="AA67" s="405">
        <v>0</v>
      </c>
      <c r="AB67" s="405">
        <v>0</v>
      </c>
      <c r="AC67" s="302">
        <f t="shared" si="12"/>
        <v>0</v>
      </c>
      <c r="AD67" s="310">
        <f t="shared" si="13"/>
        <v>73</v>
      </c>
    </row>
    <row r="68" spans="1:30" ht="12.75">
      <c r="A68" s="9">
        <v>9</v>
      </c>
      <c r="B68" s="537" t="s">
        <v>549</v>
      </c>
      <c r="C68" s="301">
        <v>3</v>
      </c>
      <c r="D68" s="301">
        <v>3</v>
      </c>
      <c r="E68" s="301">
        <v>0</v>
      </c>
      <c r="F68" s="301">
        <v>6</v>
      </c>
      <c r="G68" s="301">
        <v>5</v>
      </c>
      <c r="H68" s="301">
        <v>5</v>
      </c>
      <c r="I68" s="302">
        <f t="shared" si="10"/>
        <v>22</v>
      </c>
      <c r="J68" s="301">
        <v>6</v>
      </c>
      <c r="K68" s="301">
        <v>1</v>
      </c>
      <c r="L68" s="301">
        <v>7</v>
      </c>
      <c r="M68" s="301">
        <v>5</v>
      </c>
      <c r="N68" s="301">
        <v>4</v>
      </c>
      <c r="O68" s="301">
        <v>4</v>
      </c>
      <c r="P68" s="301">
        <v>7</v>
      </c>
      <c r="Q68" s="301">
        <v>4</v>
      </c>
      <c r="R68" s="301">
        <v>8</v>
      </c>
      <c r="S68" s="301">
        <v>5</v>
      </c>
      <c r="T68" s="301">
        <v>8</v>
      </c>
      <c r="U68" s="301">
        <v>2</v>
      </c>
      <c r="V68" s="302">
        <f t="shared" si="11"/>
        <v>61</v>
      </c>
      <c r="W68" s="405">
        <v>0</v>
      </c>
      <c r="X68" s="405">
        <v>0</v>
      </c>
      <c r="Y68" s="405">
        <v>0</v>
      </c>
      <c r="Z68" s="405">
        <v>0</v>
      </c>
      <c r="AA68" s="405">
        <v>0</v>
      </c>
      <c r="AB68" s="405">
        <v>0</v>
      </c>
      <c r="AC68" s="302">
        <f t="shared" si="12"/>
        <v>0</v>
      </c>
      <c r="AD68" s="310">
        <f t="shared" si="13"/>
        <v>83</v>
      </c>
    </row>
    <row r="69" spans="1:30" ht="12.75">
      <c r="A69" s="9">
        <v>10</v>
      </c>
      <c r="B69" s="537" t="s">
        <v>374</v>
      </c>
      <c r="C69" s="301">
        <v>7</v>
      </c>
      <c r="D69" s="301">
        <v>5</v>
      </c>
      <c r="E69" s="301">
        <v>3</v>
      </c>
      <c r="F69" s="301">
        <v>1</v>
      </c>
      <c r="G69" s="301">
        <v>5</v>
      </c>
      <c r="H69" s="301">
        <v>2</v>
      </c>
      <c r="I69" s="302">
        <f t="shared" si="10"/>
        <v>23</v>
      </c>
      <c r="J69" s="301">
        <v>6</v>
      </c>
      <c r="K69" s="301">
        <v>6</v>
      </c>
      <c r="L69" s="301">
        <v>2</v>
      </c>
      <c r="M69" s="301">
        <v>6</v>
      </c>
      <c r="N69" s="301">
        <v>4</v>
      </c>
      <c r="O69" s="301">
        <v>5</v>
      </c>
      <c r="P69" s="301">
        <v>3</v>
      </c>
      <c r="Q69" s="301">
        <v>3</v>
      </c>
      <c r="R69" s="301">
        <v>8</v>
      </c>
      <c r="S69" s="301">
        <v>5</v>
      </c>
      <c r="T69" s="301">
        <v>8</v>
      </c>
      <c r="U69" s="301">
        <v>9</v>
      </c>
      <c r="V69" s="302">
        <f t="shared" si="11"/>
        <v>65</v>
      </c>
      <c r="W69" s="405">
        <v>0</v>
      </c>
      <c r="X69" s="405">
        <v>0</v>
      </c>
      <c r="Y69" s="405">
        <v>0</v>
      </c>
      <c r="Z69" s="405">
        <v>0</v>
      </c>
      <c r="AA69" s="405">
        <v>0</v>
      </c>
      <c r="AB69" s="405">
        <v>0</v>
      </c>
      <c r="AC69" s="302">
        <f t="shared" si="12"/>
        <v>0</v>
      </c>
      <c r="AD69" s="310">
        <f t="shared" si="13"/>
        <v>88</v>
      </c>
    </row>
    <row r="70" spans="1:30" ht="12.75">
      <c r="A70" s="9">
        <v>11</v>
      </c>
      <c r="B70" s="537" t="s">
        <v>376</v>
      </c>
      <c r="C70" s="301">
        <v>0</v>
      </c>
      <c r="D70" s="301">
        <v>0</v>
      </c>
      <c r="E70" s="301">
        <v>3</v>
      </c>
      <c r="F70" s="301">
        <v>2</v>
      </c>
      <c r="G70" s="301">
        <v>8</v>
      </c>
      <c r="H70" s="301">
        <v>11</v>
      </c>
      <c r="I70" s="302">
        <f t="shared" si="10"/>
        <v>24</v>
      </c>
      <c r="J70" s="301">
        <v>12</v>
      </c>
      <c r="K70" s="301">
        <v>3</v>
      </c>
      <c r="L70" s="301">
        <v>6</v>
      </c>
      <c r="M70" s="301">
        <v>4</v>
      </c>
      <c r="N70" s="301">
        <v>3</v>
      </c>
      <c r="O70" s="301">
        <v>5</v>
      </c>
      <c r="P70" s="301">
        <v>6</v>
      </c>
      <c r="Q70" s="301">
        <v>2</v>
      </c>
      <c r="R70" s="301">
        <v>6</v>
      </c>
      <c r="S70" s="301">
        <v>8</v>
      </c>
      <c r="T70" s="301">
        <v>11</v>
      </c>
      <c r="U70" s="301">
        <v>5</v>
      </c>
      <c r="V70" s="302">
        <f t="shared" si="11"/>
        <v>71</v>
      </c>
      <c r="W70" s="405">
        <v>0</v>
      </c>
      <c r="X70" s="405">
        <v>0</v>
      </c>
      <c r="Y70" s="405">
        <v>0</v>
      </c>
      <c r="Z70" s="405">
        <v>0</v>
      </c>
      <c r="AA70" s="405">
        <v>0</v>
      </c>
      <c r="AB70" s="405">
        <v>0</v>
      </c>
      <c r="AC70" s="302">
        <f t="shared" si="12"/>
        <v>0</v>
      </c>
      <c r="AD70" s="310">
        <f t="shared" si="13"/>
        <v>95</v>
      </c>
    </row>
    <row r="71" spans="1:30" ht="12.75">
      <c r="A71" s="9">
        <v>12</v>
      </c>
      <c r="B71" s="537" t="s">
        <v>375</v>
      </c>
      <c r="C71" s="301">
        <v>12</v>
      </c>
      <c r="D71" s="301">
        <v>5</v>
      </c>
      <c r="E71" s="301">
        <v>8</v>
      </c>
      <c r="F71" s="301">
        <v>4</v>
      </c>
      <c r="G71" s="301">
        <v>6</v>
      </c>
      <c r="H71" s="301">
        <v>6</v>
      </c>
      <c r="I71" s="302">
        <f t="shared" si="10"/>
        <v>41</v>
      </c>
      <c r="J71" s="301">
        <v>6</v>
      </c>
      <c r="K71" s="301">
        <v>6</v>
      </c>
      <c r="L71" s="301">
        <v>3</v>
      </c>
      <c r="M71" s="301">
        <v>3</v>
      </c>
      <c r="N71" s="301">
        <v>1</v>
      </c>
      <c r="O71" s="301">
        <v>3</v>
      </c>
      <c r="P71" s="301">
        <v>5</v>
      </c>
      <c r="Q71" s="301">
        <v>5</v>
      </c>
      <c r="R71" s="301">
        <v>9</v>
      </c>
      <c r="S71" s="301">
        <v>7</v>
      </c>
      <c r="T71" s="301">
        <v>9</v>
      </c>
      <c r="U71" s="301">
        <v>5</v>
      </c>
      <c r="V71" s="302">
        <f t="shared" si="11"/>
        <v>62</v>
      </c>
      <c r="W71" s="405">
        <v>0</v>
      </c>
      <c r="X71" s="405">
        <v>0</v>
      </c>
      <c r="Y71" s="405">
        <v>0</v>
      </c>
      <c r="Z71" s="405">
        <v>0</v>
      </c>
      <c r="AA71" s="405">
        <v>0</v>
      </c>
      <c r="AB71" s="405">
        <v>0</v>
      </c>
      <c r="AC71" s="302">
        <f t="shared" si="12"/>
        <v>0</v>
      </c>
      <c r="AD71" s="310">
        <f t="shared" si="13"/>
        <v>103</v>
      </c>
    </row>
    <row r="72" spans="1:30" ht="12.75">
      <c r="A72" s="11">
        <v>13</v>
      </c>
      <c r="B72" s="538" t="s">
        <v>546</v>
      </c>
      <c r="C72" s="304">
        <v>0</v>
      </c>
      <c r="D72" s="304">
        <v>0</v>
      </c>
      <c r="E72" s="304">
        <v>6</v>
      </c>
      <c r="F72" s="304">
        <v>5</v>
      </c>
      <c r="G72" s="304">
        <v>5</v>
      </c>
      <c r="H72" s="304">
        <v>6</v>
      </c>
      <c r="I72" s="305">
        <f t="shared" si="10"/>
        <v>22</v>
      </c>
      <c r="J72" s="304">
        <v>3</v>
      </c>
      <c r="K72" s="304">
        <v>7</v>
      </c>
      <c r="L72" s="304">
        <v>7</v>
      </c>
      <c r="M72" s="304">
        <v>4</v>
      </c>
      <c r="N72" s="304">
        <v>4</v>
      </c>
      <c r="O72" s="304">
        <v>2</v>
      </c>
      <c r="P72" s="304">
        <v>5</v>
      </c>
      <c r="Q72" s="304">
        <v>2</v>
      </c>
      <c r="R72" s="304">
        <v>8</v>
      </c>
      <c r="S72" s="304">
        <v>6</v>
      </c>
      <c r="T72" s="304">
        <v>6</v>
      </c>
      <c r="U72" s="304">
        <v>3</v>
      </c>
      <c r="V72" s="305">
        <f t="shared" si="11"/>
        <v>57</v>
      </c>
      <c r="W72" s="304">
        <v>6</v>
      </c>
      <c r="X72" s="304">
        <v>2</v>
      </c>
      <c r="Y72" s="304">
        <v>9</v>
      </c>
      <c r="Z72" s="304">
        <v>2</v>
      </c>
      <c r="AA72" s="304">
        <v>6</v>
      </c>
      <c r="AB72" s="304">
        <v>5</v>
      </c>
      <c r="AC72" s="305">
        <f t="shared" si="12"/>
        <v>30</v>
      </c>
      <c r="AD72" s="741">
        <f t="shared" si="13"/>
        <v>109</v>
      </c>
    </row>
    <row r="73" spans="1:30" ht="12">
      <c r="A73" s="615"/>
      <c r="B73" s="761" t="s">
        <v>1364</v>
      </c>
      <c r="C73" s="414">
        <f>SUM(C60:C72)</f>
        <v>22</v>
      </c>
      <c r="D73" s="414">
        <f aca="true" t="shared" si="14" ref="D73:AD73">SUM(D60:D72)</f>
        <v>13</v>
      </c>
      <c r="E73" s="414">
        <f t="shared" si="14"/>
        <v>50</v>
      </c>
      <c r="F73" s="414">
        <f t="shared" si="14"/>
        <v>51</v>
      </c>
      <c r="G73" s="414">
        <f t="shared" si="14"/>
        <v>62</v>
      </c>
      <c r="H73" s="414">
        <f t="shared" si="14"/>
        <v>65</v>
      </c>
      <c r="I73" s="415">
        <f t="shared" si="14"/>
        <v>263</v>
      </c>
      <c r="J73" s="414">
        <f t="shared" si="14"/>
        <v>72</v>
      </c>
      <c r="K73" s="414">
        <f t="shared" si="14"/>
        <v>46</v>
      </c>
      <c r="L73" s="414">
        <f t="shared" si="14"/>
        <v>62</v>
      </c>
      <c r="M73" s="414">
        <f t="shared" si="14"/>
        <v>52</v>
      </c>
      <c r="N73" s="414">
        <f t="shared" si="14"/>
        <v>42</v>
      </c>
      <c r="O73" s="414">
        <f t="shared" si="14"/>
        <v>51</v>
      </c>
      <c r="P73" s="414">
        <f t="shared" si="14"/>
        <v>52</v>
      </c>
      <c r="Q73" s="414">
        <f t="shared" si="14"/>
        <v>32</v>
      </c>
      <c r="R73" s="414">
        <f t="shared" si="14"/>
        <v>68</v>
      </c>
      <c r="S73" s="414">
        <f t="shared" si="14"/>
        <v>44</v>
      </c>
      <c r="T73" s="414">
        <f t="shared" si="14"/>
        <v>76</v>
      </c>
      <c r="U73" s="414">
        <f t="shared" si="14"/>
        <v>48</v>
      </c>
      <c r="V73" s="414">
        <f t="shared" si="14"/>
        <v>645</v>
      </c>
      <c r="W73" s="414">
        <f t="shared" si="14"/>
        <v>8</v>
      </c>
      <c r="X73" s="414">
        <f t="shared" si="14"/>
        <v>6</v>
      </c>
      <c r="Y73" s="414">
        <f t="shared" si="14"/>
        <v>12</v>
      </c>
      <c r="Z73" s="414">
        <f t="shared" si="14"/>
        <v>6</v>
      </c>
      <c r="AA73" s="414">
        <f t="shared" si="14"/>
        <v>6</v>
      </c>
      <c r="AB73" s="414">
        <f t="shared" si="14"/>
        <v>9</v>
      </c>
      <c r="AC73" s="414">
        <f t="shared" si="14"/>
        <v>47</v>
      </c>
      <c r="AD73" s="414">
        <f t="shared" si="14"/>
        <v>955</v>
      </c>
    </row>
    <row r="74" spans="1:30" ht="11.25">
      <c r="A74" s="897" t="s">
        <v>381</v>
      </c>
      <c r="B74" s="898"/>
      <c r="C74" s="898"/>
      <c r="D74" s="898"/>
      <c r="E74" s="898"/>
      <c r="F74" s="898"/>
      <c r="G74" s="898"/>
      <c r="H74" s="898"/>
      <c r="I74" s="898"/>
      <c r="J74" s="898"/>
      <c r="K74" s="898"/>
      <c r="L74" s="898"/>
      <c r="M74" s="898"/>
      <c r="N74" s="898"/>
      <c r="O74" s="898"/>
      <c r="P74" s="898"/>
      <c r="Q74" s="898"/>
      <c r="R74" s="898"/>
      <c r="S74" s="898"/>
      <c r="T74" s="898"/>
      <c r="U74" s="898"/>
      <c r="V74" s="898"/>
      <c r="W74" s="898"/>
      <c r="X74" s="898"/>
      <c r="Y74" s="898"/>
      <c r="Z74" s="898"/>
      <c r="AA74" s="898"/>
      <c r="AB74" s="898"/>
      <c r="AC74" s="898"/>
      <c r="AD74" s="899"/>
    </row>
    <row r="75" spans="1:30" ht="12.75">
      <c r="A75" s="401">
        <v>1</v>
      </c>
      <c r="B75" s="5" t="s">
        <v>60</v>
      </c>
      <c r="C75" s="742">
        <v>0</v>
      </c>
      <c r="D75" s="742">
        <v>0</v>
      </c>
      <c r="E75" s="298">
        <v>0</v>
      </c>
      <c r="F75" s="298">
        <v>0</v>
      </c>
      <c r="G75" s="298">
        <v>0</v>
      </c>
      <c r="H75" s="298">
        <v>0</v>
      </c>
      <c r="I75" s="273">
        <f aca="true" t="shared" si="15" ref="I75:I93">SUM(C75:H75)</f>
        <v>0</v>
      </c>
      <c r="J75" s="298">
        <v>0</v>
      </c>
      <c r="K75" s="298">
        <v>1</v>
      </c>
      <c r="L75" s="298">
        <v>0</v>
      </c>
      <c r="M75" s="298">
        <v>0</v>
      </c>
      <c r="N75" s="298">
        <v>0</v>
      </c>
      <c r="O75" s="298">
        <v>0</v>
      </c>
      <c r="P75" s="298" t="s">
        <v>1383</v>
      </c>
      <c r="Q75" s="298" t="s">
        <v>1383</v>
      </c>
      <c r="R75" s="298">
        <v>1</v>
      </c>
      <c r="S75" s="298">
        <v>0</v>
      </c>
      <c r="T75" s="298">
        <v>2</v>
      </c>
      <c r="U75" s="298">
        <v>0</v>
      </c>
      <c r="V75" s="299">
        <f aca="true" t="shared" si="16" ref="V75:V93">SUM(J75:U75)</f>
        <v>4</v>
      </c>
      <c r="W75" s="402">
        <v>0</v>
      </c>
      <c r="X75" s="402">
        <v>0</v>
      </c>
      <c r="Y75" s="402">
        <v>0</v>
      </c>
      <c r="Z75" s="402">
        <v>0</v>
      </c>
      <c r="AA75" s="402">
        <v>0</v>
      </c>
      <c r="AB75" s="402">
        <v>0</v>
      </c>
      <c r="AC75" s="299">
        <f aca="true" t="shared" si="17" ref="AC75:AC93">SUM(W75:AB75)</f>
        <v>0</v>
      </c>
      <c r="AD75" s="300">
        <f aca="true" t="shared" si="18" ref="AD75:AD93">SUM(AC75,V75,I75)</f>
        <v>4</v>
      </c>
    </row>
    <row r="76" spans="1:30" ht="12.75">
      <c r="A76" s="9">
        <v>2</v>
      </c>
      <c r="B76" s="7" t="s">
        <v>1385</v>
      </c>
      <c r="C76" s="317">
        <v>0</v>
      </c>
      <c r="D76" s="317">
        <v>0</v>
      </c>
      <c r="E76" s="301">
        <v>1</v>
      </c>
      <c r="F76" s="301">
        <v>6</v>
      </c>
      <c r="G76" s="301">
        <v>2</v>
      </c>
      <c r="H76" s="301">
        <v>0</v>
      </c>
      <c r="I76" s="274">
        <f t="shared" si="15"/>
        <v>9</v>
      </c>
      <c r="J76" s="301">
        <v>2</v>
      </c>
      <c r="K76" s="301">
        <v>2</v>
      </c>
      <c r="L76" s="301">
        <v>2</v>
      </c>
      <c r="M76" s="301">
        <v>1</v>
      </c>
      <c r="N76" s="301">
        <v>0</v>
      </c>
      <c r="O76" s="301">
        <v>3</v>
      </c>
      <c r="P76" s="301">
        <v>2</v>
      </c>
      <c r="Q76" s="301">
        <v>2</v>
      </c>
      <c r="R76" s="301">
        <v>6</v>
      </c>
      <c r="S76" s="301">
        <v>2</v>
      </c>
      <c r="T76" s="301">
        <v>1</v>
      </c>
      <c r="U76" s="301">
        <v>1</v>
      </c>
      <c r="V76" s="302">
        <f t="shared" si="16"/>
        <v>24</v>
      </c>
      <c r="W76" s="405">
        <v>0</v>
      </c>
      <c r="X76" s="405">
        <v>0</v>
      </c>
      <c r="Y76" s="405">
        <v>0</v>
      </c>
      <c r="Z76" s="405">
        <v>0</v>
      </c>
      <c r="AA76" s="405">
        <v>0</v>
      </c>
      <c r="AB76" s="405">
        <v>0</v>
      </c>
      <c r="AC76" s="302">
        <f t="shared" si="17"/>
        <v>0</v>
      </c>
      <c r="AD76" s="303">
        <f t="shared" si="18"/>
        <v>33</v>
      </c>
    </row>
    <row r="77" spans="1:30" ht="12.75">
      <c r="A77" s="11">
        <v>3</v>
      </c>
      <c r="B77" s="10" t="s">
        <v>366</v>
      </c>
      <c r="C77" s="500">
        <v>0</v>
      </c>
      <c r="D77" s="500">
        <v>0</v>
      </c>
      <c r="E77" s="304">
        <v>5</v>
      </c>
      <c r="F77" s="304">
        <v>0</v>
      </c>
      <c r="G77" s="304">
        <v>3</v>
      </c>
      <c r="H77" s="304">
        <v>3</v>
      </c>
      <c r="I77" s="743">
        <f t="shared" si="15"/>
        <v>11</v>
      </c>
      <c r="J77" s="304">
        <v>2</v>
      </c>
      <c r="K77" s="304">
        <v>1</v>
      </c>
      <c r="L77" s="304">
        <v>2</v>
      </c>
      <c r="M77" s="304">
        <v>0</v>
      </c>
      <c r="N77" s="304">
        <v>1</v>
      </c>
      <c r="O77" s="304">
        <v>2</v>
      </c>
      <c r="P77" s="304">
        <v>2</v>
      </c>
      <c r="Q77" s="304">
        <v>1</v>
      </c>
      <c r="R77" s="304">
        <v>3</v>
      </c>
      <c r="S77" s="304">
        <v>2</v>
      </c>
      <c r="T77" s="304">
        <v>4</v>
      </c>
      <c r="U77" s="304">
        <v>2</v>
      </c>
      <c r="V77" s="305">
        <f t="shared" si="16"/>
        <v>22</v>
      </c>
      <c r="W77" s="510">
        <v>0</v>
      </c>
      <c r="X77" s="510">
        <v>0</v>
      </c>
      <c r="Y77" s="510">
        <v>0</v>
      </c>
      <c r="Z77" s="510">
        <v>0</v>
      </c>
      <c r="AA77" s="510">
        <v>0</v>
      </c>
      <c r="AB77" s="510">
        <v>0</v>
      </c>
      <c r="AC77" s="305">
        <f t="shared" si="17"/>
        <v>0</v>
      </c>
      <c r="AD77" s="306">
        <f t="shared" si="18"/>
        <v>33</v>
      </c>
    </row>
    <row r="78" spans="1:30" ht="12.75">
      <c r="A78" s="15">
        <v>4</v>
      </c>
      <c r="B78" s="14" t="s">
        <v>1386</v>
      </c>
      <c r="C78" s="316">
        <v>0</v>
      </c>
      <c r="D78" s="316">
        <v>0</v>
      </c>
      <c r="E78" s="307">
        <v>5</v>
      </c>
      <c r="F78" s="307">
        <v>3</v>
      </c>
      <c r="G78" s="307">
        <v>4</v>
      </c>
      <c r="H78" s="307">
        <v>3</v>
      </c>
      <c r="I78" s="281">
        <f t="shared" si="15"/>
        <v>15</v>
      </c>
      <c r="J78" s="307">
        <v>5</v>
      </c>
      <c r="K78" s="307">
        <v>3</v>
      </c>
      <c r="L78" s="307">
        <v>0</v>
      </c>
      <c r="M78" s="307">
        <v>3</v>
      </c>
      <c r="N78" s="307">
        <v>1</v>
      </c>
      <c r="O78" s="307">
        <v>2</v>
      </c>
      <c r="P78" s="307">
        <v>2</v>
      </c>
      <c r="Q78" s="307">
        <v>1</v>
      </c>
      <c r="R78" s="307">
        <v>2</v>
      </c>
      <c r="S78" s="307">
        <v>3</v>
      </c>
      <c r="T78" s="307">
        <v>1</v>
      </c>
      <c r="U78" s="307">
        <v>5</v>
      </c>
      <c r="V78" s="308">
        <f t="shared" si="16"/>
        <v>28</v>
      </c>
      <c r="W78" s="411">
        <v>0</v>
      </c>
      <c r="X78" s="411">
        <v>0</v>
      </c>
      <c r="Y78" s="411">
        <v>0</v>
      </c>
      <c r="Z78" s="411">
        <v>0</v>
      </c>
      <c r="AA78" s="411">
        <v>0</v>
      </c>
      <c r="AB78" s="411">
        <v>0</v>
      </c>
      <c r="AC78" s="308">
        <f t="shared" si="17"/>
        <v>0</v>
      </c>
      <c r="AD78" s="552">
        <f t="shared" si="18"/>
        <v>43</v>
      </c>
    </row>
    <row r="79" spans="1:30" ht="12.75">
      <c r="A79" s="9">
        <v>5</v>
      </c>
      <c r="B79" s="7" t="s">
        <v>62</v>
      </c>
      <c r="C79" s="317">
        <v>3</v>
      </c>
      <c r="D79" s="317">
        <v>2</v>
      </c>
      <c r="E79" s="301">
        <v>3</v>
      </c>
      <c r="F79" s="301">
        <v>3</v>
      </c>
      <c r="G79" s="301">
        <v>2</v>
      </c>
      <c r="H79" s="301">
        <v>1</v>
      </c>
      <c r="I79" s="274">
        <f t="shared" si="15"/>
        <v>14</v>
      </c>
      <c r="J79" s="301">
        <v>3</v>
      </c>
      <c r="K79" s="301">
        <v>6</v>
      </c>
      <c r="L79" s="301">
        <v>1</v>
      </c>
      <c r="M79" s="301">
        <v>1</v>
      </c>
      <c r="N79" s="301">
        <v>0</v>
      </c>
      <c r="O79" s="301">
        <v>2</v>
      </c>
      <c r="P79" s="301">
        <v>3</v>
      </c>
      <c r="Q79" s="301">
        <v>4</v>
      </c>
      <c r="R79" s="301">
        <v>3</v>
      </c>
      <c r="S79" s="301">
        <v>2</v>
      </c>
      <c r="T79" s="301">
        <v>7</v>
      </c>
      <c r="U79" s="301">
        <v>1</v>
      </c>
      <c r="V79" s="302">
        <f t="shared" si="16"/>
        <v>33</v>
      </c>
      <c r="W79" s="405">
        <v>0</v>
      </c>
      <c r="X79" s="405">
        <v>0</v>
      </c>
      <c r="Y79" s="405">
        <v>0</v>
      </c>
      <c r="Z79" s="405">
        <v>0</v>
      </c>
      <c r="AA79" s="405">
        <v>0</v>
      </c>
      <c r="AB79" s="405">
        <v>0</v>
      </c>
      <c r="AC79" s="302">
        <f t="shared" si="17"/>
        <v>0</v>
      </c>
      <c r="AD79" s="303">
        <f t="shared" si="18"/>
        <v>47</v>
      </c>
    </row>
    <row r="80" spans="1:30" ht="12.75">
      <c r="A80" s="9">
        <v>6</v>
      </c>
      <c r="B80" s="7" t="s">
        <v>59</v>
      </c>
      <c r="C80" s="317">
        <v>0</v>
      </c>
      <c r="D80" s="317">
        <v>0</v>
      </c>
      <c r="E80" s="301">
        <v>6</v>
      </c>
      <c r="F80" s="301">
        <v>4</v>
      </c>
      <c r="G80" s="301">
        <v>4</v>
      </c>
      <c r="H80" s="301">
        <v>1</v>
      </c>
      <c r="I80" s="274">
        <f t="shared" si="15"/>
        <v>15</v>
      </c>
      <c r="J80" s="301">
        <v>1</v>
      </c>
      <c r="K80" s="301">
        <v>2</v>
      </c>
      <c r="L80" s="301">
        <v>5</v>
      </c>
      <c r="M80" s="301">
        <v>3</v>
      </c>
      <c r="N80" s="301">
        <v>0</v>
      </c>
      <c r="O80" s="301">
        <v>3</v>
      </c>
      <c r="P80" s="301">
        <v>8</v>
      </c>
      <c r="Q80" s="301">
        <v>3</v>
      </c>
      <c r="R80" s="301">
        <v>5</v>
      </c>
      <c r="S80" s="301">
        <v>1</v>
      </c>
      <c r="T80" s="301">
        <v>5</v>
      </c>
      <c r="U80" s="301">
        <v>3</v>
      </c>
      <c r="V80" s="302">
        <f t="shared" si="16"/>
        <v>39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302">
        <f t="shared" si="17"/>
        <v>0</v>
      </c>
      <c r="AD80" s="303">
        <f t="shared" si="18"/>
        <v>54</v>
      </c>
    </row>
    <row r="81" spans="1:30" ht="12.75">
      <c r="A81" s="9">
        <v>7</v>
      </c>
      <c r="B81" s="7" t="s">
        <v>359</v>
      </c>
      <c r="C81" s="317">
        <v>0</v>
      </c>
      <c r="D81" s="317">
        <v>0</v>
      </c>
      <c r="E81" s="301">
        <v>4</v>
      </c>
      <c r="F81" s="301">
        <v>2</v>
      </c>
      <c r="G81" s="301">
        <v>2</v>
      </c>
      <c r="H81" s="301">
        <v>1</v>
      </c>
      <c r="I81" s="274">
        <f t="shared" si="15"/>
        <v>9</v>
      </c>
      <c r="J81" s="301">
        <v>5</v>
      </c>
      <c r="K81" s="301">
        <v>2</v>
      </c>
      <c r="L81" s="301">
        <v>5</v>
      </c>
      <c r="M81" s="301">
        <v>3</v>
      </c>
      <c r="N81" s="301">
        <v>3</v>
      </c>
      <c r="O81" s="301">
        <v>3</v>
      </c>
      <c r="P81" s="301">
        <v>5</v>
      </c>
      <c r="Q81" s="301">
        <v>6</v>
      </c>
      <c r="R81" s="301">
        <v>6</v>
      </c>
      <c r="S81" s="301">
        <v>2</v>
      </c>
      <c r="T81" s="301">
        <v>4</v>
      </c>
      <c r="U81" s="301">
        <v>6</v>
      </c>
      <c r="V81" s="302">
        <f t="shared" si="16"/>
        <v>50</v>
      </c>
      <c r="W81" s="405">
        <v>0</v>
      </c>
      <c r="X81" s="405">
        <v>0</v>
      </c>
      <c r="Y81" s="405">
        <v>0</v>
      </c>
      <c r="Z81" s="405">
        <v>0</v>
      </c>
      <c r="AA81" s="405">
        <v>0</v>
      </c>
      <c r="AB81" s="405">
        <v>0</v>
      </c>
      <c r="AC81" s="302">
        <f t="shared" si="17"/>
        <v>0</v>
      </c>
      <c r="AD81" s="303">
        <f t="shared" si="18"/>
        <v>59</v>
      </c>
    </row>
    <row r="82" spans="1:30" ht="12.75">
      <c r="A82" s="9">
        <v>8</v>
      </c>
      <c r="B82" s="7" t="s">
        <v>368</v>
      </c>
      <c r="C82" s="317">
        <v>0</v>
      </c>
      <c r="D82" s="317">
        <v>0</v>
      </c>
      <c r="E82" s="301">
        <v>3</v>
      </c>
      <c r="F82" s="301">
        <v>2</v>
      </c>
      <c r="G82" s="301">
        <v>3</v>
      </c>
      <c r="H82" s="301">
        <v>4</v>
      </c>
      <c r="I82" s="274">
        <f t="shared" si="15"/>
        <v>12</v>
      </c>
      <c r="J82" s="301">
        <v>4</v>
      </c>
      <c r="K82" s="301">
        <v>6</v>
      </c>
      <c r="L82" s="301">
        <v>4</v>
      </c>
      <c r="M82" s="301">
        <v>5</v>
      </c>
      <c r="N82" s="301">
        <v>5</v>
      </c>
      <c r="O82" s="301">
        <v>3</v>
      </c>
      <c r="P82" s="301">
        <v>5</v>
      </c>
      <c r="Q82" s="301">
        <v>3</v>
      </c>
      <c r="R82" s="301">
        <v>2</v>
      </c>
      <c r="S82" s="301">
        <v>4</v>
      </c>
      <c r="T82" s="301">
        <v>4</v>
      </c>
      <c r="U82" s="301">
        <v>3</v>
      </c>
      <c r="V82" s="302">
        <f t="shared" si="16"/>
        <v>48</v>
      </c>
      <c r="W82" s="405">
        <v>0</v>
      </c>
      <c r="X82" s="405">
        <v>0</v>
      </c>
      <c r="Y82" s="405">
        <v>0</v>
      </c>
      <c r="Z82" s="405">
        <v>0</v>
      </c>
      <c r="AA82" s="405">
        <v>0</v>
      </c>
      <c r="AB82" s="405">
        <v>0</v>
      </c>
      <c r="AC82" s="302">
        <f t="shared" si="17"/>
        <v>0</v>
      </c>
      <c r="AD82" s="303">
        <f t="shared" si="18"/>
        <v>60</v>
      </c>
    </row>
    <row r="83" spans="1:30" ht="12.75">
      <c r="A83" s="9">
        <v>9</v>
      </c>
      <c r="B83" s="7" t="s">
        <v>65</v>
      </c>
      <c r="C83" s="317">
        <v>0</v>
      </c>
      <c r="D83" s="317">
        <v>0</v>
      </c>
      <c r="E83" s="301">
        <v>7</v>
      </c>
      <c r="F83" s="301">
        <v>6</v>
      </c>
      <c r="G83" s="301">
        <v>4</v>
      </c>
      <c r="H83" s="301">
        <v>2</v>
      </c>
      <c r="I83" s="274">
        <f t="shared" si="15"/>
        <v>19</v>
      </c>
      <c r="J83" s="301">
        <v>4</v>
      </c>
      <c r="K83" s="301">
        <v>2</v>
      </c>
      <c r="L83" s="301">
        <v>4</v>
      </c>
      <c r="M83" s="301">
        <v>1</v>
      </c>
      <c r="N83" s="301">
        <v>8</v>
      </c>
      <c r="O83" s="301">
        <v>3</v>
      </c>
      <c r="P83" s="301">
        <v>3</v>
      </c>
      <c r="Q83" s="301">
        <v>1</v>
      </c>
      <c r="R83" s="301">
        <v>3</v>
      </c>
      <c r="S83" s="301">
        <v>4</v>
      </c>
      <c r="T83" s="301">
        <v>6</v>
      </c>
      <c r="U83" s="301">
        <v>3</v>
      </c>
      <c r="V83" s="302">
        <f t="shared" si="16"/>
        <v>42</v>
      </c>
      <c r="W83" s="405">
        <v>0</v>
      </c>
      <c r="X83" s="405">
        <v>0</v>
      </c>
      <c r="Y83" s="405">
        <v>0</v>
      </c>
      <c r="Z83" s="405">
        <v>0</v>
      </c>
      <c r="AA83" s="405">
        <v>0</v>
      </c>
      <c r="AB83" s="405">
        <v>0</v>
      </c>
      <c r="AC83" s="302">
        <f t="shared" si="17"/>
        <v>0</v>
      </c>
      <c r="AD83" s="303">
        <f t="shared" si="18"/>
        <v>61</v>
      </c>
    </row>
    <row r="84" spans="1:30" ht="12.75">
      <c r="A84" s="9">
        <v>10</v>
      </c>
      <c r="B84" s="7" t="s">
        <v>360</v>
      </c>
      <c r="C84" s="317">
        <v>0</v>
      </c>
      <c r="D84" s="317">
        <v>0</v>
      </c>
      <c r="E84" s="301">
        <v>4</v>
      </c>
      <c r="F84" s="301">
        <v>7</v>
      </c>
      <c r="G84" s="301">
        <v>3</v>
      </c>
      <c r="H84" s="301">
        <v>5</v>
      </c>
      <c r="I84" s="274">
        <f t="shared" si="15"/>
        <v>19</v>
      </c>
      <c r="J84" s="301">
        <v>0</v>
      </c>
      <c r="K84" s="301">
        <v>2</v>
      </c>
      <c r="L84" s="301">
        <v>7</v>
      </c>
      <c r="M84" s="301">
        <v>5</v>
      </c>
      <c r="N84" s="301">
        <v>3</v>
      </c>
      <c r="O84" s="301">
        <v>5</v>
      </c>
      <c r="P84" s="301">
        <v>3</v>
      </c>
      <c r="Q84" s="301">
        <v>7</v>
      </c>
      <c r="R84" s="301">
        <v>1</v>
      </c>
      <c r="S84" s="301">
        <v>5</v>
      </c>
      <c r="T84" s="301">
        <v>1</v>
      </c>
      <c r="U84" s="301">
        <v>3</v>
      </c>
      <c r="V84" s="302">
        <f t="shared" si="16"/>
        <v>42</v>
      </c>
      <c r="W84" s="405">
        <v>0</v>
      </c>
      <c r="X84" s="405">
        <v>0</v>
      </c>
      <c r="Y84" s="405">
        <v>0</v>
      </c>
      <c r="Z84" s="405">
        <v>0</v>
      </c>
      <c r="AA84" s="405">
        <v>0</v>
      </c>
      <c r="AB84" s="405">
        <v>0</v>
      </c>
      <c r="AC84" s="302">
        <f t="shared" si="17"/>
        <v>0</v>
      </c>
      <c r="AD84" s="303">
        <f t="shared" si="18"/>
        <v>61</v>
      </c>
    </row>
    <row r="85" spans="1:30" ht="12.75">
      <c r="A85" s="9">
        <v>11</v>
      </c>
      <c r="B85" s="7" t="s">
        <v>364</v>
      </c>
      <c r="C85" s="317">
        <v>0</v>
      </c>
      <c r="D85" s="317">
        <v>0</v>
      </c>
      <c r="E85" s="301">
        <v>4</v>
      </c>
      <c r="F85" s="301">
        <v>5</v>
      </c>
      <c r="G85" s="301">
        <v>2</v>
      </c>
      <c r="H85" s="301">
        <v>4</v>
      </c>
      <c r="I85" s="274">
        <f t="shared" si="15"/>
        <v>15</v>
      </c>
      <c r="J85" s="301">
        <v>7</v>
      </c>
      <c r="K85" s="301">
        <v>3</v>
      </c>
      <c r="L85" s="301">
        <v>4</v>
      </c>
      <c r="M85" s="301">
        <v>3</v>
      </c>
      <c r="N85" s="301">
        <v>0</v>
      </c>
      <c r="O85" s="301">
        <v>4</v>
      </c>
      <c r="P85" s="301">
        <v>7</v>
      </c>
      <c r="Q85" s="301">
        <v>5</v>
      </c>
      <c r="R85" s="301">
        <v>6</v>
      </c>
      <c r="S85" s="301">
        <v>5</v>
      </c>
      <c r="T85" s="301">
        <v>3</v>
      </c>
      <c r="U85" s="301">
        <v>0</v>
      </c>
      <c r="V85" s="302">
        <f t="shared" si="16"/>
        <v>47</v>
      </c>
      <c r="W85" s="405">
        <v>0</v>
      </c>
      <c r="X85" s="405">
        <v>0</v>
      </c>
      <c r="Y85" s="405">
        <v>0</v>
      </c>
      <c r="Z85" s="405">
        <v>0</v>
      </c>
      <c r="AA85" s="405">
        <v>0</v>
      </c>
      <c r="AB85" s="405">
        <v>0</v>
      </c>
      <c r="AC85" s="302">
        <f t="shared" si="17"/>
        <v>0</v>
      </c>
      <c r="AD85" s="303">
        <f t="shared" si="18"/>
        <v>62</v>
      </c>
    </row>
    <row r="86" spans="1:30" ht="12.75">
      <c r="A86" s="9">
        <v>12</v>
      </c>
      <c r="B86" s="7" t="s">
        <v>763</v>
      </c>
      <c r="C86" s="202">
        <v>0</v>
      </c>
      <c r="D86" s="131">
        <v>0</v>
      </c>
      <c r="E86" s="8">
        <v>3</v>
      </c>
      <c r="F86" s="8">
        <v>3</v>
      </c>
      <c r="G86" s="8">
        <v>5</v>
      </c>
      <c r="H86" s="8">
        <v>2</v>
      </c>
      <c r="I86" s="274">
        <f t="shared" si="15"/>
        <v>13</v>
      </c>
      <c r="J86" s="8">
        <v>3</v>
      </c>
      <c r="K86" s="8">
        <v>8</v>
      </c>
      <c r="L86" s="8">
        <v>4</v>
      </c>
      <c r="M86" s="8">
        <v>6</v>
      </c>
      <c r="N86" s="8">
        <v>4</v>
      </c>
      <c r="O86" s="8">
        <v>3</v>
      </c>
      <c r="P86" s="8">
        <v>2</v>
      </c>
      <c r="Q86" s="8">
        <v>4</v>
      </c>
      <c r="R86" s="8">
        <v>6</v>
      </c>
      <c r="S86" s="8">
        <v>3</v>
      </c>
      <c r="T86" s="8">
        <v>5</v>
      </c>
      <c r="U86" s="8">
        <v>2</v>
      </c>
      <c r="V86" s="274">
        <f t="shared" si="16"/>
        <v>50</v>
      </c>
      <c r="W86" s="405">
        <v>0</v>
      </c>
      <c r="X86" s="405">
        <v>0</v>
      </c>
      <c r="Y86" s="405">
        <v>0</v>
      </c>
      <c r="Z86" s="405">
        <v>0</v>
      </c>
      <c r="AA86" s="405">
        <v>0</v>
      </c>
      <c r="AB86" s="405">
        <v>0</v>
      </c>
      <c r="AC86" s="274">
        <f t="shared" si="17"/>
        <v>0</v>
      </c>
      <c r="AD86" s="260">
        <f t="shared" si="18"/>
        <v>63</v>
      </c>
    </row>
    <row r="87" spans="1:30" ht="12.75">
      <c r="A87" s="9">
        <v>13</v>
      </c>
      <c r="B87" s="7" t="s">
        <v>358</v>
      </c>
      <c r="C87" s="317">
        <v>0</v>
      </c>
      <c r="D87" s="317">
        <v>0</v>
      </c>
      <c r="E87" s="301">
        <v>6</v>
      </c>
      <c r="F87" s="301">
        <v>5</v>
      </c>
      <c r="G87" s="301">
        <v>2</v>
      </c>
      <c r="H87" s="301">
        <v>3</v>
      </c>
      <c r="I87" s="274">
        <f t="shared" si="15"/>
        <v>16</v>
      </c>
      <c r="J87" s="301">
        <v>9</v>
      </c>
      <c r="K87" s="301">
        <v>2</v>
      </c>
      <c r="L87" s="301">
        <v>4</v>
      </c>
      <c r="M87" s="301">
        <v>1</v>
      </c>
      <c r="N87" s="301">
        <v>2</v>
      </c>
      <c r="O87" s="301">
        <v>5</v>
      </c>
      <c r="P87" s="301">
        <v>6</v>
      </c>
      <c r="Q87" s="301">
        <v>3</v>
      </c>
      <c r="R87" s="301">
        <v>4</v>
      </c>
      <c r="S87" s="301">
        <v>2</v>
      </c>
      <c r="T87" s="301">
        <v>7</v>
      </c>
      <c r="U87" s="301">
        <v>5</v>
      </c>
      <c r="V87" s="302">
        <f t="shared" si="16"/>
        <v>50</v>
      </c>
      <c r="W87" s="405">
        <v>0</v>
      </c>
      <c r="X87" s="405">
        <v>0</v>
      </c>
      <c r="Y87" s="405">
        <v>0</v>
      </c>
      <c r="Z87" s="405">
        <v>0</v>
      </c>
      <c r="AA87" s="405">
        <v>0</v>
      </c>
      <c r="AB87" s="405">
        <v>0</v>
      </c>
      <c r="AC87" s="302">
        <f t="shared" si="17"/>
        <v>0</v>
      </c>
      <c r="AD87" s="303">
        <f t="shared" si="18"/>
        <v>66</v>
      </c>
    </row>
    <row r="88" spans="1:30" ht="12.75">
      <c r="A88" s="9">
        <v>14</v>
      </c>
      <c r="B88" s="7" t="s">
        <v>367</v>
      </c>
      <c r="C88" s="317">
        <v>0</v>
      </c>
      <c r="D88" s="317">
        <v>0</v>
      </c>
      <c r="E88" s="301">
        <v>6</v>
      </c>
      <c r="F88" s="301">
        <v>5</v>
      </c>
      <c r="G88" s="301">
        <v>3</v>
      </c>
      <c r="H88" s="301">
        <v>3</v>
      </c>
      <c r="I88" s="274">
        <f t="shared" si="15"/>
        <v>17</v>
      </c>
      <c r="J88" s="301">
        <v>4</v>
      </c>
      <c r="K88" s="301">
        <v>5</v>
      </c>
      <c r="L88" s="301">
        <v>2</v>
      </c>
      <c r="M88" s="301">
        <v>2</v>
      </c>
      <c r="N88" s="301">
        <v>7</v>
      </c>
      <c r="O88" s="301">
        <v>8</v>
      </c>
      <c r="P88" s="301">
        <v>4</v>
      </c>
      <c r="Q88" s="301">
        <v>3</v>
      </c>
      <c r="R88" s="301">
        <v>7</v>
      </c>
      <c r="S88" s="301">
        <v>6</v>
      </c>
      <c r="T88" s="301">
        <v>3</v>
      </c>
      <c r="U88" s="301">
        <v>3</v>
      </c>
      <c r="V88" s="302">
        <f t="shared" si="16"/>
        <v>54</v>
      </c>
      <c r="W88" s="405">
        <v>0</v>
      </c>
      <c r="X88" s="405">
        <v>0</v>
      </c>
      <c r="Y88" s="405">
        <v>0</v>
      </c>
      <c r="Z88" s="405">
        <v>0</v>
      </c>
      <c r="AA88" s="405">
        <v>0</v>
      </c>
      <c r="AB88" s="405">
        <v>0</v>
      </c>
      <c r="AC88" s="302">
        <f t="shared" si="17"/>
        <v>0</v>
      </c>
      <c r="AD88" s="303">
        <f t="shared" si="18"/>
        <v>71</v>
      </c>
    </row>
    <row r="89" spans="1:30" ht="12.75">
      <c r="A89" s="9">
        <v>15</v>
      </c>
      <c r="B89" s="7" t="s">
        <v>61</v>
      </c>
      <c r="C89" s="317">
        <v>0</v>
      </c>
      <c r="D89" s="317">
        <v>0</v>
      </c>
      <c r="E89" s="301">
        <v>5</v>
      </c>
      <c r="F89" s="301">
        <v>6</v>
      </c>
      <c r="G89" s="301">
        <v>10</v>
      </c>
      <c r="H89" s="301">
        <v>1</v>
      </c>
      <c r="I89" s="274">
        <f t="shared" si="15"/>
        <v>22</v>
      </c>
      <c r="J89" s="301">
        <v>3</v>
      </c>
      <c r="K89" s="301">
        <v>7</v>
      </c>
      <c r="L89" s="301">
        <v>4</v>
      </c>
      <c r="M89" s="301">
        <v>4</v>
      </c>
      <c r="N89" s="301">
        <v>9</v>
      </c>
      <c r="O89" s="301">
        <v>5</v>
      </c>
      <c r="P89" s="301">
        <v>4</v>
      </c>
      <c r="Q89" s="301">
        <v>3</v>
      </c>
      <c r="R89" s="301">
        <v>4</v>
      </c>
      <c r="S89" s="301">
        <v>5</v>
      </c>
      <c r="T89" s="301">
        <v>9</v>
      </c>
      <c r="U89" s="301">
        <v>5</v>
      </c>
      <c r="V89" s="302">
        <f t="shared" si="16"/>
        <v>62</v>
      </c>
      <c r="W89" s="405">
        <v>0</v>
      </c>
      <c r="X89" s="405">
        <v>0</v>
      </c>
      <c r="Y89" s="405">
        <v>0</v>
      </c>
      <c r="Z89" s="405">
        <v>0</v>
      </c>
      <c r="AA89" s="405">
        <v>0</v>
      </c>
      <c r="AB89" s="405">
        <v>0</v>
      </c>
      <c r="AC89" s="302">
        <f t="shared" si="17"/>
        <v>0</v>
      </c>
      <c r="AD89" s="303">
        <f t="shared" si="18"/>
        <v>84</v>
      </c>
    </row>
    <row r="90" spans="1:30" ht="12.75">
      <c r="A90" s="9">
        <v>16</v>
      </c>
      <c r="B90" s="7" t="s">
        <v>1387</v>
      </c>
      <c r="C90" s="317">
        <v>0</v>
      </c>
      <c r="D90" s="317">
        <v>0</v>
      </c>
      <c r="E90" s="301">
        <v>5</v>
      </c>
      <c r="F90" s="301">
        <v>5</v>
      </c>
      <c r="G90" s="301">
        <v>7</v>
      </c>
      <c r="H90" s="301">
        <v>7</v>
      </c>
      <c r="I90" s="274">
        <f t="shared" si="15"/>
        <v>24</v>
      </c>
      <c r="J90" s="301">
        <v>9</v>
      </c>
      <c r="K90" s="301">
        <v>5</v>
      </c>
      <c r="L90" s="301">
        <v>8</v>
      </c>
      <c r="M90" s="301">
        <v>5</v>
      </c>
      <c r="N90" s="301">
        <v>3</v>
      </c>
      <c r="O90" s="301">
        <v>6</v>
      </c>
      <c r="P90" s="301">
        <v>5</v>
      </c>
      <c r="Q90" s="301">
        <v>9</v>
      </c>
      <c r="R90" s="301">
        <v>6</v>
      </c>
      <c r="S90" s="301">
        <v>5</v>
      </c>
      <c r="T90" s="301">
        <v>2</v>
      </c>
      <c r="U90" s="301">
        <v>4</v>
      </c>
      <c r="V90" s="302">
        <f t="shared" si="16"/>
        <v>67</v>
      </c>
      <c r="W90" s="405">
        <v>0</v>
      </c>
      <c r="X90" s="405">
        <v>0</v>
      </c>
      <c r="Y90" s="405">
        <v>0</v>
      </c>
      <c r="Z90" s="405">
        <v>0</v>
      </c>
      <c r="AA90" s="405">
        <v>0</v>
      </c>
      <c r="AB90" s="405">
        <v>0</v>
      </c>
      <c r="AC90" s="302">
        <f t="shared" si="17"/>
        <v>0</v>
      </c>
      <c r="AD90" s="303">
        <f t="shared" si="18"/>
        <v>91</v>
      </c>
    </row>
    <row r="91" spans="1:30" ht="12.75">
      <c r="A91" s="9">
        <v>17</v>
      </c>
      <c r="B91" s="7" t="s">
        <v>58</v>
      </c>
      <c r="C91" s="317">
        <v>6</v>
      </c>
      <c r="D91" s="317">
        <v>2</v>
      </c>
      <c r="E91" s="301">
        <v>3</v>
      </c>
      <c r="F91" s="301">
        <v>3</v>
      </c>
      <c r="G91" s="301">
        <v>8</v>
      </c>
      <c r="H91" s="301">
        <v>10</v>
      </c>
      <c r="I91" s="274">
        <f t="shared" si="15"/>
        <v>32</v>
      </c>
      <c r="J91" s="301">
        <v>4</v>
      </c>
      <c r="K91" s="301">
        <v>1</v>
      </c>
      <c r="L91" s="301">
        <v>9</v>
      </c>
      <c r="M91" s="301">
        <v>5</v>
      </c>
      <c r="N91" s="301">
        <v>2</v>
      </c>
      <c r="O91" s="301">
        <v>5</v>
      </c>
      <c r="P91" s="301">
        <v>1</v>
      </c>
      <c r="Q91" s="301">
        <v>6</v>
      </c>
      <c r="R91" s="301">
        <v>3</v>
      </c>
      <c r="S91" s="301">
        <v>8</v>
      </c>
      <c r="T91" s="301">
        <v>13</v>
      </c>
      <c r="U91" s="301">
        <v>4</v>
      </c>
      <c r="V91" s="302">
        <f t="shared" si="16"/>
        <v>61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302">
        <f t="shared" si="17"/>
        <v>0</v>
      </c>
      <c r="AD91" s="303">
        <f t="shared" si="18"/>
        <v>93</v>
      </c>
    </row>
    <row r="92" spans="1:30" ht="12.75">
      <c r="A92" s="9">
        <v>18</v>
      </c>
      <c r="B92" s="7" t="s">
        <v>362</v>
      </c>
      <c r="C92" s="317">
        <v>0</v>
      </c>
      <c r="D92" s="317">
        <v>0</v>
      </c>
      <c r="E92" s="301">
        <v>6</v>
      </c>
      <c r="F92" s="301">
        <v>7</v>
      </c>
      <c r="G92" s="301">
        <v>4</v>
      </c>
      <c r="H92" s="301">
        <v>2</v>
      </c>
      <c r="I92" s="274">
        <f t="shared" si="15"/>
        <v>19</v>
      </c>
      <c r="J92" s="301">
        <v>10</v>
      </c>
      <c r="K92" s="301">
        <v>2</v>
      </c>
      <c r="L92" s="301">
        <v>2</v>
      </c>
      <c r="M92" s="301">
        <v>7</v>
      </c>
      <c r="N92" s="301">
        <v>9</v>
      </c>
      <c r="O92" s="301">
        <v>5</v>
      </c>
      <c r="P92" s="301">
        <v>8</v>
      </c>
      <c r="Q92" s="301">
        <v>8</v>
      </c>
      <c r="R92" s="301">
        <v>7</v>
      </c>
      <c r="S92" s="301">
        <v>4</v>
      </c>
      <c r="T92" s="301">
        <v>4</v>
      </c>
      <c r="U92" s="301">
        <v>9</v>
      </c>
      <c r="V92" s="302">
        <f t="shared" si="16"/>
        <v>75</v>
      </c>
      <c r="W92" s="405">
        <v>0</v>
      </c>
      <c r="X92" s="405">
        <v>0</v>
      </c>
      <c r="Y92" s="405">
        <v>0</v>
      </c>
      <c r="Z92" s="405">
        <v>0</v>
      </c>
      <c r="AA92" s="405">
        <v>0</v>
      </c>
      <c r="AB92" s="405">
        <v>0</v>
      </c>
      <c r="AC92" s="302">
        <f t="shared" si="17"/>
        <v>0</v>
      </c>
      <c r="AD92" s="303">
        <f t="shared" si="18"/>
        <v>94</v>
      </c>
    </row>
    <row r="93" spans="1:30" ht="12" customHeight="1">
      <c r="A93" s="11">
        <v>19</v>
      </c>
      <c r="B93" s="10" t="s">
        <v>357</v>
      </c>
      <c r="C93" s="500">
        <v>0</v>
      </c>
      <c r="D93" s="500">
        <v>0</v>
      </c>
      <c r="E93" s="304">
        <v>4</v>
      </c>
      <c r="F93" s="304">
        <v>5</v>
      </c>
      <c r="G93" s="304">
        <v>8</v>
      </c>
      <c r="H93" s="304">
        <v>7</v>
      </c>
      <c r="I93" s="743">
        <f t="shared" si="15"/>
        <v>24</v>
      </c>
      <c r="J93" s="304">
        <v>7</v>
      </c>
      <c r="K93" s="304">
        <v>5</v>
      </c>
      <c r="L93" s="304">
        <v>9</v>
      </c>
      <c r="M93" s="304">
        <v>9</v>
      </c>
      <c r="N93" s="304">
        <v>7</v>
      </c>
      <c r="O93" s="304">
        <v>5</v>
      </c>
      <c r="P93" s="304">
        <v>6</v>
      </c>
      <c r="Q93" s="304">
        <v>3</v>
      </c>
      <c r="R93" s="304">
        <v>10</v>
      </c>
      <c r="S93" s="304">
        <v>7</v>
      </c>
      <c r="T93" s="304">
        <v>4</v>
      </c>
      <c r="U93" s="304">
        <v>6</v>
      </c>
      <c r="V93" s="305">
        <f t="shared" si="16"/>
        <v>78</v>
      </c>
      <c r="W93" s="510">
        <v>0</v>
      </c>
      <c r="X93" s="510">
        <v>0</v>
      </c>
      <c r="Y93" s="510">
        <v>0</v>
      </c>
      <c r="Z93" s="510">
        <v>0</v>
      </c>
      <c r="AA93" s="510">
        <v>0</v>
      </c>
      <c r="AB93" s="510">
        <v>0</v>
      </c>
      <c r="AC93" s="305">
        <f t="shared" si="17"/>
        <v>0</v>
      </c>
      <c r="AD93" s="306">
        <f t="shared" si="18"/>
        <v>102</v>
      </c>
    </row>
    <row r="94" spans="1:30" s="529" customFormat="1" ht="12">
      <c r="A94" s="771"/>
      <c r="B94" s="772" t="s">
        <v>1363</v>
      </c>
      <c r="C94" s="771">
        <f>SUM(C75:C93)</f>
        <v>9</v>
      </c>
      <c r="D94" s="771">
        <f aca="true" t="shared" si="19" ref="D94:AD94">SUM(D75:D93)</f>
        <v>4</v>
      </c>
      <c r="E94" s="771">
        <f t="shared" si="19"/>
        <v>80</v>
      </c>
      <c r="F94" s="771">
        <f t="shared" si="19"/>
        <v>77</v>
      </c>
      <c r="G94" s="771">
        <f t="shared" si="19"/>
        <v>76</v>
      </c>
      <c r="H94" s="771">
        <f t="shared" si="19"/>
        <v>59</v>
      </c>
      <c r="I94" s="773">
        <f t="shared" si="19"/>
        <v>305</v>
      </c>
      <c r="J94" s="771">
        <f t="shared" si="19"/>
        <v>82</v>
      </c>
      <c r="K94" s="771">
        <f t="shared" si="19"/>
        <v>65</v>
      </c>
      <c r="L94" s="771">
        <f t="shared" si="19"/>
        <v>76</v>
      </c>
      <c r="M94" s="771">
        <f t="shared" si="19"/>
        <v>64</v>
      </c>
      <c r="N94" s="771">
        <f t="shared" si="19"/>
        <v>64</v>
      </c>
      <c r="O94" s="771">
        <f t="shared" si="19"/>
        <v>72</v>
      </c>
      <c r="P94" s="771">
        <f t="shared" si="19"/>
        <v>76</v>
      </c>
      <c r="Q94" s="771">
        <f t="shared" si="19"/>
        <v>72</v>
      </c>
      <c r="R94" s="771">
        <f t="shared" si="19"/>
        <v>85</v>
      </c>
      <c r="S94" s="771">
        <f t="shared" si="19"/>
        <v>70</v>
      </c>
      <c r="T94" s="771">
        <f t="shared" si="19"/>
        <v>85</v>
      </c>
      <c r="U94" s="771">
        <f t="shared" si="19"/>
        <v>65</v>
      </c>
      <c r="V94" s="771">
        <f t="shared" si="19"/>
        <v>876</v>
      </c>
      <c r="W94" s="771">
        <f t="shared" si="19"/>
        <v>0</v>
      </c>
      <c r="X94" s="771">
        <f t="shared" si="19"/>
        <v>0</v>
      </c>
      <c r="Y94" s="771">
        <f t="shared" si="19"/>
        <v>0</v>
      </c>
      <c r="Z94" s="771">
        <f t="shared" si="19"/>
        <v>0</v>
      </c>
      <c r="AA94" s="771">
        <f t="shared" si="19"/>
        <v>0</v>
      </c>
      <c r="AB94" s="771">
        <f t="shared" si="19"/>
        <v>0</v>
      </c>
      <c r="AC94" s="771">
        <f t="shared" si="19"/>
        <v>0</v>
      </c>
      <c r="AD94" s="771">
        <f t="shared" si="19"/>
        <v>1181</v>
      </c>
    </row>
    <row r="95" spans="1:30" ht="12">
      <c r="A95" s="616"/>
      <c r="B95" s="762"/>
      <c r="C95" s="617"/>
      <c r="D95" s="617"/>
      <c r="E95" s="617"/>
      <c r="F95" s="617"/>
      <c r="G95" s="617"/>
      <c r="H95" s="617"/>
      <c r="I95" s="618"/>
      <c r="J95" s="617"/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17"/>
      <c r="W95" s="617"/>
      <c r="X95" s="617"/>
      <c r="Y95" s="617"/>
      <c r="Z95" s="617"/>
      <c r="AA95" s="617"/>
      <c r="AB95" s="617"/>
      <c r="AC95" s="617"/>
      <c r="AD95" s="619"/>
    </row>
    <row r="96" spans="1:30" s="416" customFormat="1" ht="12" customHeight="1">
      <c r="A96" s="926" t="s">
        <v>1411</v>
      </c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927"/>
      <c r="O96" s="927"/>
      <c r="P96" s="927"/>
      <c r="Q96" s="927"/>
      <c r="R96" s="927"/>
      <c r="S96" s="927"/>
      <c r="T96" s="927"/>
      <c r="U96" s="927"/>
      <c r="V96" s="927"/>
      <c r="W96" s="927"/>
      <c r="X96" s="927"/>
      <c r="Y96" s="927"/>
      <c r="Z96" s="927"/>
      <c r="AA96" s="927"/>
      <c r="AB96" s="927"/>
      <c r="AC96" s="927"/>
      <c r="AD96" s="928"/>
    </row>
    <row r="97" spans="1:30" s="737" customFormat="1" ht="12" customHeight="1">
      <c r="A97" s="788">
        <v>1</v>
      </c>
      <c r="B97" s="536" t="s">
        <v>518</v>
      </c>
      <c r="C97" s="298">
        <v>0</v>
      </c>
      <c r="D97" s="298">
        <v>0</v>
      </c>
      <c r="E97" s="298">
        <v>6</v>
      </c>
      <c r="F97" s="298">
        <v>9</v>
      </c>
      <c r="G97" s="298">
        <v>4</v>
      </c>
      <c r="H97" s="298">
        <v>8</v>
      </c>
      <c r="I97" s="299">
        <f aca="true" t="shared" si="20" ref="I97:I118">SUM(C97:H97)</f>
        <v>27</v>
      </c>
      <c r="J97" s="298">
        <v>10</v>
      </c>
      <c r="K97" s="298">
        <v>2</v>
      </c>
      <c r="L97" s="298">
        <v>8</v>
      </c>
      <c r="M97" s="298">
        <v>5</v>
      </c>
      <c r="N97" s="298">
        <v>6</v>
      </c>
      <c r="O97" s="298">
        <v>6</v>
      </c>
      <c r="P97" s="298">
        <v>7</v>
      </c>
      <c r="Q97" s="298">
        <v>4</v>
      </c>
      <c r="R97" s="298">
        <v>3</v>
      </c>
      <c r="S97" s="298">
        <v>6</v>
      </c>
      <c r="T97" s="298">
        <v>4</v>
      </c>
      <c r="U97" s="298">
        <v>8</v>
      </c>
      <c r="V97" s="299">
        <f aca="true" t="shared" si="21" ref="V97:V118">SUM(J97:U97)</f>
        <v>69</v>
      </c>
      <c r="W97" s="298">
        <v>7</v>
      </c>
      <c r="X97" s="298">
        <v>4</v>
      </c>
      <c r="Y97" s="298">
        <v>5</v>
      </c>
      <c r="Z97" s="298">
        <v>5</v>
      </c>
      <c r="AA97" s="298">
        <v>2</v>
      </c>
      <c r="AB97" s="298">
        <v>3</v>
      </c>
      <c r="AC97" s="299">
        <f aca="true" t="shared" si="22" ref="AC97:AC118">SUM(W97:AB97)</f>
        <v>26</v>
      </c>
      <c r="AD97" s="300">
        <f aca="true" t="shared" si="23" ref="AD97:AD118">SUM(AC97,V97,I97)</f>
        <v>122</v>
      </c>
    </row>
    <row r="98" spans="1:30" s="737" customFormat="1" ht="12" customHeight="1">
      <c r="A98" s="789">
        <v>2</v>
      </c>
      <c r="B98" s="537" t="s">
        <v>43</v>
      </c>
      <c r="C98" s="301">
        <v>0</v>
      </c>
      <c r="D98" s="301">
        <v>0</v>
      </c>
      <c r="E98" s="301">
        <v>4</v>
      </c>
      <c r="F98" s="301">
        <v>2</v>
      </c>
      <c r="G98" s="301">
        <v>1</v>
      </c>
      <c r="H98" s="301">
        <v>7</v>
      </c>
      <c r="I98" s="302">
        <f t="shared" si="20"/>
        <v>14</v>
      </c>
      <c r="J98" s="301">
        <v>7</v>
      </c>
      <c r="K98" s="301">
        <v>7</v>
      </c>
      <c r="L98" s="301">
        <v>9</v>
      </c>
      <c r="M98" s="301">
        <v>5</v>
      </c>
      <c r="N98" s="301">
        <v>5</v>
      </c>
      <c r="O98" s="301">
        <v>6</v>
      </c>
      <c r="P98" s="301">
        <v>4</v>
      </c>
      <c r="Q98" s="301">
        <v>6</v>
      </c>
      <c r="R98" s="301">
        <v>9</v>
      </c>
      <c r="S98" s="301">
        <v>8</v>
      </c>
      <c r="T98" s="301">
        <v>7</v>
      </c>
      <c r="U98" s="301">
        <v>5</v>
      </c>
      <c r="V98" s="302">
        <f t="shared" si="21"/>
        <v>78</v>
      </c>
      <c r="W98" s="301">
        <v>4</v>
      </c>
      <c r="X98" s="301">
        <v>5</v>
      </c>
      <c r="Y98" s="301">
        <v>10</v>
      </c>
      <c r="Z98" s="301">
        <v>6</v>
      </c>
      <c r="AA98" s="301">
        <v>6</v>
      </c>
      <c r="AB98" s="301">
        <v>9</v>
      </c>
      <c r="AC98" s="302">
        <f t="shared" si="22"/>
        <v>40</v>
      </c>
      <c r="AD98" s="303">
        <f t="shared" si="23"/>
        <v>132</v>
      </c>
    </row>
    <row r="99" spans="1:30" s="737" customFormat="1" ht="12" customHeight="1">
      <c r="A99" s="789">
        <v>3</v>
      </c>
      <c r="B99" s="537" t="s">
        <v>525</v>
      </c>
      <c r="C99" s="301">
        <v>0</v>
      </c>
      <c r="D99" s="301">
        <v>0</v>
      </c>
      <c r="E99" s="301">
        <v>8</v>
      </c>
      <c r="F99" s="301">
        <v>6</v>
      </c>
      <c r="G99" s="301">
        <v>15</v>
      </c>
      <c r="H99" s="301">
        <v>6</v>
      </c>
      <c r="I99" s="302">
        <f t="shared" si="20"/>
        <v>35</v>
      </c>
      <c r="J99" s="301">
        <v>12</v>
      </c>
      <c r="K99" s="301">
        <v>8</v>
      </c>
      <c r="L99" s="301">
        <v>13</v>
      </c>
      <c r="M99" s="301">
        <v>9</v>
      </c>
      <c r="N99" s="301">
        <v>10</v>
      </c>
      <c r="O99" s="301">
        <v>3</v>
      </c>
      <c r="P99" s="301">
        <v>12</v>
      </c>
      <c r="Q99" s="301">
        <v>0</v>
      </c>
      <c r="R99" s="301">
        <v>7</v>
      </c>
      <c r="S99" s="301">
        <v>5</v>
      </c>
      <c r="T99" s="301">
        <v>13</v>
      </c>
      <c r="U99" s="301">
        <v>11</v>
      </c>
      <c r="V99" s="302">
        <f t="shared" si="21"/>
        <v>103</v>
      </c>
      <c r="W99" s="301">
        <v>0</v>
      </c>
      <c r="X99" s="301">
        <v>0</v>
      </c>
      <c r="Y99" s="301">
        <v>0</v>
      </c>
      <c r="Z99" s="301">
        <v>0</v>
      </c>
      <c r="AA99" s="301">
        <v>0</v>
      </c>
      <c r="AB99" s="301">
        <v>0</v>
      </c>
      <c r="AC99" s="302">
        <f t="shared" si="22"/>
        <v>0</v>
      </c>
      <c r="AD99" s="303">
        <f t="shared" si="23"/>
        <v>138</v>
      </c>
    </row>
    <row r="100" spans="1:30" s="737" customFormat="1" ht="12" customHeight="1">
      <c r="A100" s="789">
        <v>4</v>
      </c>
      <c r="B100" s="537" t="s">
        <v>687</v>
      </c>
      <c r="C100" s="301">
        <v>8</v>
      </c>
      <c r="D100" s="301">
        <v>9</v>
      </c>
      <c r="E100" s="301">
        <v>9</v>
      </c>
      <c r="F100" s="301">
        <v>7</v>
      </c>
      <c r="G100" s="301">
        <v>4</v>
      </c>
      <c r="H100" s="301">
        <v>7</v>
      </c>
      <c r="I100" s="302">
        <f t="shared" si="20"/>
        <v>44</v>
      </c>
      <c r="J100" s="301">
        <v>9</v>
      </c>
      <c r="K100" s="301">
        <v>5</v>
      </c>
      <c r="L100" s="301">
        <v>2</v>
      </c>
      <c r="M100" s="301">
        <v>10</v>
      </c>
      <c r="N100" s="301">
        <v>11</v>
      </c>
      <c r="O100" s="301">
        <v>4</v>
      </c>
      <c r="P100" s="301">
        <v>9</v>
      </c>
      <c r="Q100" s="301">
        <v>6</v>
      </c>
      <c r="R100" s="301">
        <v>12</v>
      </c>
      <c r="S100" s="301">
        <v>11</v>
      </c>
      <c r="T100" s="301">
        <v>7</v>
      </c>
      <c r="U100" s="301">
        <v>10</v>
      </c>
      <c r="V100" s="302">
        <f t="shared" si="21"/>
        <v>96</v>
      </c>
      <c r="W100" s="301">
        <v>0</v>
      </c>
      <c r="X100" s="301">
        <v>0</v>
      </c>
      <c r="Y100" s="301">
        <v>0</v>
      </c>
      <c r="Z100" s="301">
        <v>0</v>
      </c>
      <c r="AA100" s="301">
        <v>0</v>
      </c>
      <c r="AB100" s="301">
        <v>0</v>
      </c>
      <c r="AC100" s="302">
        <f t="shared" si="22"/>
        <v>0</v>
      </c>
      <c r="AD100" s="303">
        <f t="shared" si="23"/>
        <v>140</v>
      </c>
    </row>
    <row r="101" spans="1:30" s="737" customFormat="1" ht="12" customHeight="1">
      <c r="A101" s="789">
        <v>5</v>
      </c>
      <c r="B101" s="537" t="s">
        <v>596</v>
      </c>
      <c r="C101" s="301">
        <v>0</v>
      </c>
      <c r="D101" s="301">
        <v>0</v>
      </c>
      <c r="E101" s="301">
        <v>4</v>
      </c>
      <c r="F101" s="301">
        <v>1</v>
      </c>
      <c r="G101" s="301">
        <v>5</v>
      </c>
      <c r="H101" s="301">
        <v>3</v>
      </c>
      <c r="I101" s="302">
        <f t="shared" si="20"/>
        <v>13</v>
      </c>
      <c r="J101" s="301">
        <v>11</v>
      </c>
      <c r="K101" s="301">
        <v>6</v>
      </c>
      <c r="L101" s="301">
        <v>2</v>
      </c>
      <c r="M101" s="301">
        <v>5</v>
      </c>
      <c r="N101" s="301">
        <v>11</v>
      </c>
      <c r="O101" s="301">
        <v>7</v>
      </c>
      <c r="P101" s="301">
        <v>9</v>
      </c>
      <c r="Q101" s="301">
        <v>5</v>
      </c>
      <c r="R101" s="301">
        <v>4</v>
      </c>
      <c r="S101" s="301">
        <v>8</v>
      </c>
      <c r="T101" s="301">
        <v>11</v>
      </c>
      <c r="U101" s="301">
        <v>7</v>
      </c>
      <c r="V101" s="302">
        <f t="shared" si="21"/>
        <v>86</v>
      </c>
      <c r="W101" s="301">
        <v>6</v>
      </c>
      <c r="X101" s="301">
        <v>6</v>
      </c>
      <c r="Y101" s="301">
        <v>9</v>
      </c>
      <c r="Z101" s="301">
        <v>4</v>
      </c>
      <c r="AA101" s="301">
        <v>7</v>
      </c>
      <c r="AB101" s="301">
        <v>10</v>
      </c>
      <c r="AC101" s="302">
        <f t="shared" si="22"/>
        <v>42</v>
      </c>
      <c r="AD101" s="303">
        <f t="shared" si="23"/>
        <v>141</v>
      </c>
    </row>
    <row r="102" spans="1:30" s="737" customFormat="1" ht="12" customHeight="1">
      <c r="A102" s="789">
        <v>6</v>
      </c>
      <c r="B102" s="537" t="s">
        <v>46</v>
      </c>
      <c r="C102" s="301">
        <v>0</v>
      </c>
      <c r="D102" s="301">
        <v>0</v>
      </c>
      <c r="E102" s="301">
        <v>3</v>
      </c>
      <c r="F102" s="301">
        <v>8</v>
      </c>
      <c r="G102" s="301">
        <v>14</v>
      </c>
      <c r="H102" s="301">
        <v>14</v>
      </c>
      <c r="I102" s="302">
        <f t="shared" si="20"/>
        <v>39</v>
      </c>
      <c r="J102" s="301">
        <v>11</v>
      </c>
      <c r="K102" s="301">
        <v>5</v>
      </c>
      <c r="L102" s="301">
        <v>8</v>
      </c>
      <c r="M102" s="301">
        <v>12</v>
      </c>
      <c r="N102" s="301">
        <v>11</v>
      </c>
      <c r="O102" s="301">
        <v>6</v>
      </c>
      <c r="P102" s="301">
        <v>6</v>
      </c>
      <c r="Q102" s="301">
        <v>11</v>
      </c>
      <c r="R102" s="301">
        <v>7</v>
      </c>
      <c r="S102" s="301">
        <v>10</v>
      </c>
      <c r="T102" s="301">
        <v>11</v>
      </c>
      <c r="U102" s="301">
        <v>11</v>
      </c>
      <c r="V102" s="302">
        <f t="shared" si="21"/>
        <v>109</v>
      </c>
      <c r="W102" s="301">
        <v>0</v>
      </c>
      <c r="X102" s="301">
        <v>0</v>
      </c>
      <c r="Y102" s="301">
        <v>0</v>
      </c>
      <c r="Z102" s="301">
        <v>0</v>
      </c>
      <c r="AA102" s="301">
        <v>0</v>
      </c>
      <c r="AB102" s="301">
        <v>0</v>
      </c>
      <c r="AC102" s="302">
        <f t="shared" si="22"/>
        <v>0</v>
      </c>
      <c r="AD102" s="303">
        <f t="shared" si="23"/>
        <v>148</v>
      </c>
    </row>
    <row r="103" spans="1:30" ht="12.75">
      <c r="A103" s="789">
        <v>7</v>
      </c>
      <c r="B103" s="537" t="s">
        <v>686</v>
      </c>
      <c r="C103" s="301">
        <v>11</v>
      </c>
      <c r="D103" s="301">
        <v>3</v>
      </c>
      <c r="E103" s="301">
        <v>9</v>
      </c>
      <c r="F103" s="301">
        <v>3</v>
      </c>
      <c r="G103" s="301">
        <v>14</v>
      </c>
      <c r="H103" s="301">
        <v>8</v>
      </c>
      <c r="I103" s="302">
        <f t="shared" si="20"/>
        <v>48</v>
      </c>
      <c r="J103" s="301">
        <v>9</v>
      </c>
      <c r="K103" s="301">
        <v>10</v>
      </c>
      <c r="L103" s="301">
        <v>6</v>
      </c>
      <c r="M103" s="301">
        <v>4</v>
      </c>
      <c r="N103" s="301">
        <v>13</v>
      </c>
      <c r="O103" s="301">
        <v>8</v>
      </c>
      <c r="P103" s="301">
        <v>8</v>
      </c>
      <c r="Q103" s="301">
        <v>4</v>
      </c>
      <c r="R103" s="301">
        <v>12</v>
      </c>
      <c r="S103" s="301">
        <v>7</v>
      </c>
      <c r="T103" s="301">
        <v>8</v>
      </c>
      <c r="U103" s="301">
        <v>11</v>
      </c>
      <c r="V103" s="302">
        <f t="shared" si="21"/>
        <v>100</v>
      </c>
      <c r="W103" s="301">
        <v>0</v>
      </c>
      <c r="X103" s="301">
        <v>0</v>
      </c>
      <c r="Y103" s="301">
        <v>0</v>
      </c>
      <c r="Z103" s="301">
        <v>0</v>
      </c>
      <c r="AA103" s="301">
        <v>0</v>
      </c>
      <c r="AB103" s="301">
        <v>0</v>
      </c>
      <c r="AC103" s="302">
        <f t="shared" si="22"/>
        <v>0</v>
      </c>
      <c r="AD103" s="303">
        <f t="shared" si="23"/>
        <v>148</v>
      </c>
    </row>
    <row r="104" spans="1:30" ht="12.75">
      <c r="A104" s="789">
        <v>8</v>
      </c>
      <c r="B104" s="537" t="s">
        <v>55</v>
      </c>
      <c r="C104" s="301">
        <v>0</v>
      </c>
      <c r="D104" s="301">
        <v>0</v>
      </c>
      <c r="E104" s="301">
        <v>6</v>
      </c>
      <c r="F104" s="301">
        <v>9</v>
      </c>
      <c r="G104" s="301">
        <v>6</v>
      </c>
      <c r="H104" s="301">
        <v>5</v>
      </c>
      <c r="I104" s="302">
        <f t="shared" si="20"/>
        <v>26</v>
      </c>
      <c r="J104" s="301">
        <v>8</v>
      </c>
      <c r="K104" s="301">
        <v>9</v>
      </c>
      <c r="L104" s="301">
        <v>12</v>
      </c>
      <c r="M104" s="301">
        <v>7</v>
      </c>
      <c r="N104" s="301">
        <v>3</v>
      </c>
      <c r="O104" s="301">
        <v>7</v>
      </c>
      <c r="P104" s="301">
        <v>5</v>
      </c>
      <c r="Q104" s="301">
        <v>9</v>
      </c>
      <c r="R104" s="301">
        <v>4</v>
      </c>
      <c r="S104" s="301">
        <v>9</v>
      </c>
      <c r="T104" s="301">
        <v>10</v>
      </c>
      <c r="U104" s="301">
        <v>5</v>
      </c>
      <c r="V104" s="302">
        <f t="shared" si="21"/>
        <v>88</v>
      </c>
      <c r="W104" s="301">
        <v>4</v>
      </c>
      <c r="X104" s="301">
        <v>4</v>
      </c>
      <c r="Y104" s="301">
        <v>8</v>
      </c>
      <c r="Z104" s="301">
        <v>4</v>
      </c>
      <c r="AA104" s="301">
        <v>10</v>
      </c>
      <c r="AB104" s="301">
        <v>5</v>
      </c>
      <c r="AC104" s="302">
        <f t="shared" si="22"/>
        <v>35</v>
      </c>
      <c r="AD104" s="303">
        <f t="shared" si="23"/>
        <v>149</v>
      </c>
    </row>
    <row r="105" spans="1:30" ht="12.75">
      <c r="A105" s="789">
        <v>9</v>
      </c>
      <c r="B105" s="537" t="s">
        <v>49</v>
      </c>
      <c r="C105" s="301">
        <v>12</v>
      </c>
      <c r="D105" s="301">
        <v>7</v>
      </c>
      <c r="E105" s="301">
        <v>7</v>
      </c>
      <c r="F105" s="301">
        <v>9</v>
      </c>
      <c r="G105" s="301">
        <v>6</v>
      </c>
      <c r="H105" s="301">
        <v>9</v>
      </c>
      <c r="I105" s="302">
        <f t="shared" si="20"/>
        <v>50</v>
      </c>
      <c r="J105" s="301">
        <v>11</v>
      </c>
      <c r="K105" s="301">
        <v>9</v>
      </c>
      <c r="L105" s="301">
        <v>9</v>
      </c>
      <c r="M105" s="301">
        <v>12</v>
      </c>
      <c r="N105" s="301">
        <v>6</v>
      </c>
      <c r="O105" s="301">
        <v>5</v>
      </c>
      <c r="P105" s="301">
        <v>5</v>
      </c>
      <c r="Q105" s="301">
        <v>8</v>
      </c>
      <c r="R105" s="301">
        <v>2</v>
      </c>
      <c r="S105" s="301">
        <v>10</v>
      </c>
      <c r="T105" s="301">
        <v>14</v>
      </c>
      <c r="U105" s="301">
        <v>9</v>
      </c>
      <c r="V105" s="302">
        <f t="shared" si="21"/>
        <v>100</v>
      </c>
      <c r="W105" s="301">
        <v>0</v>
      </c>
      <c r="X105" s="301">
        <v>0</v>
      </c>
      <c r="Y105" s="301">
        <v>0</v>
      </c>
      <c r="Z105" s="301">
        <v>0</v>
      </c>
      <c r="AA105" s="301">
        <v>0</v>
      </c>
      <c r="AB105" s="301">
        <v>0</v>
      </c>
      <c r="AC105" s="302">
        <f t="shared" si="22"/>
        <v>0</v>
      </c>
      <c r="AD105" s="303">
        <f t="shared" si="23"/>
        <v>150</v>
      </c>
    </row>
    <row r="106" spans="1:30" ht="12.75">
      <c r="A106" s="789">
        <v>10</v>
      </c>
      <c r="B106" s="537" t="s">
        <v>2</v>
      </c>
      <c r="C106" s="301">
        <v>0</v>
      </c>
      <c r="D106" s="301">
        <v>0</v>
      </c>
      <c r="E106" s="301">
        <v>12</v>
      </c>
      <c r="F106" s="301">
        <v>5</v>
      </c>
      <c r="G106" s="301">
        <v>7</v>
      </c>
      <c r="H106" s="301">
        <v>12</v>
      </c>
      <c r="I106" s="302">
        <f t="shared" si="20"/>
        <v>36</v>
      </c>
      <c r="J106" s="301">
        <v>9</v>
      </c>
      <c r="K106" s="301">
        <v>13</v>
      </c>
      <c r="L106" s="301">
        <v>15</v>
      </c>
      <c r="M106" s="301">
        <v>9</v>
      </c>
      <c r="N106" s="301">
        <v>7</v>
      </c>
      <c r="O106" s="301">
        <v>5</v>
      </c>
      <c r="P106" s="301">
        <v>8</v>
      </c>
      <c r="Q106" s="301">
        <v>14</v>
      </c>
      <c r="R106" s="301">
        <v>7</v>
      </c>
      <c r="S106" s="301">
        <v>8</v>
      </c>
      <c r="T106" s="301">
        <v>11</v>
      </c>
      <c r="U106" s="301">
        <v>14</v>
      </c>
      <c r="V106" s="302">
        <f t="shared" si="21"/>
        <v>120</v>
      </c>
      <c r="W106" s="301">
        <v>0</v>
      </c>
      <c r="X106" s="301">
        <v>0</v>
      </c>
      <c r="Y106" s="301">
        <v>0</v>
      </c>
      <c r="Z106" s="301">
        <v>0</v>
      </c>
      <c r="AA106" s="301">
        <v>0</v>
      </c>
      <c r="AB106" s="301">
        <v>0</v>
      </c>
      <c r="AC106" s="302">
        <f t="shared" si="22"/>
        <v>0</v>
      </c>
      <c r="AD106" s="303">
        <f t="shared" si="23"/>
        <v>156</v>
      </c>
    </row>
    <row r="107" spans="1:30" ht="12.75">
      <c r="A107" s="789">
        <v>11</v>
      </c>
      <c r="B107" s="537" t="s">
        <v>0</v>
      </c>
      <c r="C107" s="301">
        <v>0</v>
      </c>
      <c r="D107" s="301">
        <v>0</v>
      </c>
      <c r="E107" s="301">
        <v>8</v>
      </c>
      <c r="F107" s="301">
        <v>16</v>
      </c>
      <c r="G107" s="301">
        <v>6</v>
      </c>
      <c r="H107" s="301">
        <v>11</v>
      </c>
      <c r="I107" s="302">
        <f t="shared" si="20"/>
        <v>41</v>
      </c>
      <c r="J107" s="301">
        <v>10</v>
      </c>
      <c r="K107" s="301">
        <v>13</v>
      </c>
      <c r="L107" s="301">
        <v>10</v>
      </c>
      <c r="M107" s="301">
        <v>13</v>
      </c>
      <c r="N107" s="301">
        <v>13</v>
      </c>
      <c r="O107" s="301">
        <v>12</v>
      </c>
      <c r="P107" s="301">
        <v>7</v>
      </c>
      <c r="Q107" s="301">
        <v>3</v>
      </c>
      <c r="R107" s="301">
        <v>11</v>
      </c>
      <c r="S107" s="301">
        <v>9</v>
      </c>
      <c r="T107" s="301">
        <v>8</v>
      </c>
      <c r="U107" s="301">
        <v>10</v>
      </c>
      <c r="V107" s="302">
        <f t="shared" si="21"/>
        <v>119</v>
      </c>
      <c r="W107" s="301">
        <v>0</v>
      </c>
      <c r="X107" s="301">
        <v>0</v>
      </c>
      <c r="Y107" s="301">
        <v>0</v>
      </c>
      <c r="Z107" s="301">
        <v>0</v>
      </c>
      <c r="AA107" s="301">
        <v>0</v>
      </c>
      <c r="AB107" s="301">
        <v>0</v>
      </c>
      <c r="AC107" s="302">
        <f t="shared" si="22"/>
        <v>0</v>
      </c>
      <c r="AD107" s="303">
        <f t="shared" si="23"/>
        <v>160</v>
      </c>
    </row>
    <row r="108" spans="1:30" ht="12.75">
      <c r="A108" s="789">
        <v>12</v>
      </c>
      <c r="B108" s="537" t="s">
        <v>51</v>
      </c>
      <c r="C108" s="301">
        <v>0</v>
      </c>
      <c r="D108" s="301">
        <v>0</v>
      </c>
      <c r="E108" s="301">
        <v>5</v>
      </c>
      <c r="F108" s="301">
        <v>7</v>
      </c>
      <c r="G108" s="301">
        <v>9</v>
      </c>
      <c r="H108" s="301">
        <v>4</v>
      </c>
      <c r="I108" s="302">
        <f t="shared" si="20"/>
        <v>25</v>
      </c>
      <c r="J108" s="301">
        <v>13</v>
      </c>
      <c r="K108" s="301">
        <v>8</v>
      </c>
      <c r="L108" s="301">
        <v>10</v>
      </c>
      <c r="M108" s="301">
        <v>14</v>
      </c>
      <c r="N108" s="301">
        <v>17</v>
      </c>
      <c r="O108" s="301">
        <v>6</v>
      </c>
      <c r="P108" s="301">
        <v>18</v>
      </c>
      <c r="Q108" s="301">
        <v>8</v>
      </c>
      <c r="R108" s="301">
        <v>14</v>
      </c>
      <c r="S108" s="301">
        <v>5</v>
      </c>
      <c r="T108" s="301">
        <v>17</v>
      </c>
      <c r="U108" s="301">
        <v>9</v>
      </c>
      <c r="V108" s="302">
        <f t="shared" si="21"/>
        <v>139</v>
      </c>
      <c r="W108" s="301">
        <v>0</v>
      </c>
      <c r="X108" s="301">
        <v>0</v>
      </c>
      <c r="Y108" s="301">
        <v>0</v>
      </c>
      <c r="Z108" s="301">
        <v>0</v>
      </c>
      <c r="AA108" s="301">
        <v>0</v>
      </c>
      <c r="AB108" s="301">
        <v>0</v>
      </c>
      <c r="AC108" s="302">
        <f t="shared" si="22"/>
        <v>0</v>
      </c>
      <c r="AD108" s="303">
        <f t="shared" si="23"/>
        <v>164</v>
      </c>
    </row>
    <row r="109" spans="1:30" ht="12.75">
      <c r="A109" s="789">
        <v>13</v>
      </c>
      <c r="B109" s="537" t="s">
        <v>519</v>
      </c>
      <c r="C109" s="301">
        <v>0</v>
      </c>
      <c r="D109" s="301">
        <v>0</v>
      </c>
      <c r="E109" s="301">
        <v>6</v>
      </c>
      <c r="F109" s="301">
        <v>6</v>
      </c>
      <c r="G109" s="301">
        <v>12</v>
      </c>
      <c r="H109" s="301">
        <v>7</v>
      </c>
      <c r="I109" s="302">
        <f t="shared" si="20"/>
        <v>31</v>
      </c>
      <c r="J109" s="301">
        <v>17</v>
      </c>
      <c r="K109" s="301">
        <v>7</v>
      </c>
      <c r="L109" s="301">
        <v>11</v>
      </c>
      <c r="M109" s="301">
        <v>15</v>
      </c>
      <c r="N109" s="301">
        <v>10</v>
      </c>
      <c r="O109" s="301">
        <v>13</v>
      </c>
      <c r="P109" s="301">
        <v>4</v>
      </c>
      <c r="Q109" s="301">
        <v>11</v>
      </c>
      <c r="R109" s="301">
        <v>9</v>
      </c>
      <c r="S109" s="301">
        <v>13</v>
      </c>
      <c r="T109" s="301">
        <v>7</v>
      </c>
      <c r="U109" s="301">
        <v>10</v>
      </c>
      <c r="V109" s="302">
        <f t="shared" si="21"/>
        <v>127</v>
      </c>
      <c r="W109" s="301">
        <v>16</v>
      </c>
      <c r="X109" s="301">
        <v>8</v>
      </c>
      <c r="Y109" s="301">
        <v>4</v>
      </c>
      <c r="Z109" s="301">
        <v>6</v>
      </c>
      <c r="AA109" s="301">
        <v>7</v>
      </c>
      <c r="AB109" s="301">
        <v>10</v>
      </c>
      <c r="AC109" s="302">
        <f t="shared" si="22"/>
        <v>51</v>
      </c>
      <c r="AD109" s="303">
        <f t="shared" si="23"/>
        <v>209</v>
      </c>
    </row>
    <row r="110" spans="1:30" ht="12.75">
      <c r="A110" s="789">
        <v>14</v>
      </c>
      <c r="B110" s="537" t="s">
        <v>42</v>
      </c>
      <c r="C110" s="301">
        <v>0</v>
      </c>
      <c r="D110" s="301">
        <v>0</v>
      </c>
      <c r="E110" s="301">
        <v>10</v>
      </c>
      <c r="F110" s="301">
        <v>6</v>
      </c>
      <c r="G110" s="301">
        <v>11</v>
      </c>
      <c r="H110" s="301">
        <v>5</v>
      </c>
      <c r="I110" s="302">
        <f t="shared" si="20"/>
        <v>32</v>
      </c>
      <c r="J110" s="301">
        <v>5</v>
      </c>
      <c r="K110" s="301">
        <v>11</v>
      </c>
      <c r="L110" s="301">
        <v>11</v>
      </c>
      <c r="M110" s="301">
        <v>11</v>
      </c>
      <c r="N110" s="301">
        <v>12</v>
      </c>
      <c r="O110" s="301">
        <v>13</v>
      </c>
      <c r="P110" s="301">
        <v>13</v>
      </c>
      <c r="Q110" s="301">
        <v>5</v>
      </c>
      <c r="R110" s="301">
        <v>16</v>
      </c>
      <c r="S110" s="301">
        <v>6</v>
      </c>
      <c r="T110" s="301">
        <v>10</v>
      </c>
      <c r="U110" s="301">
        <v>11</v>
      </c>
      <c r="V110" s="302">
        <f t="shared" si="21"/>
        <v>124</v>
      </c>
      <c r="W110" s="301">
        <v>17</v>
      </c>
      <c r="X110" s="301">
        <v>8</v>
      </c>
      <c r="Y110" s="301">
        <v>13</v>
      </c>
      <c r="Z110" s="301">
        <v>10</v>
      </c>
      <c r="AA110" s="301">
        <v>13</v>
      </c>
      <c r="AB110" s="301">
        <v>7</v>
      </c>
      <c r="AC110" s="302">
        <f t="shared" si="22"/>
        <v>68</v>
      </c>
      <c r="AD110" s="303">
        <f t="shared" si="23"/>
        <v>224</v>
      </c>
    </row>
    <row r="111" spans="1:30" ht="12.75">
      <c r="A111" s="789">
        <v>15</v>
      </c>
      <c r="B111" s="537" t="s">
        <v>522</v>
      </c>
      <c r="C111" s="301">
        <v>0</v>
      </c>
      <c r="D111" s="301">
        <v>0</v>
      </c>
      <c r="E111" s="301">
        <v>5</v>
      </c>
      <c r="F111" s="301">
        <v>18</v>
      </c>
      <c r="G111" s="301">
        <v>8</v>
      </c>
      <c r="H111" s="301">
        <v>12</v>
      </c>
      <c r="I111" s="302">
        <f t="shared" si="20"/>
        <v>43</v>
      </c>
      <c r="J111" s="301">
        <v>15</v>
      </c>
      <c r="K111" s="301">
        <v>8</v>
      </c>
      <c r="L111" s="301">
        <v>11</v>
      </c>
      <c r="M111" s="301">
        <v>6</v>
      </c>
      <c r="N111" s="301">
        <v>15</v>
      </c>
      <c r="O111" s="301">
        <v>11</v>
      </c>
      <c r="P111" s="301">
        <v>11</v>
      </c>
      <c r="Q111" s="301">
        <v>10</v>
      </c>
      <c r="R111" s="301">
        <v>13</v>
      </c>
      <c r="S111" s="301">
        <v>13</v>
      </c>
      <c r="T111" s="301">
        <v>11</v>
      </c>
      <c r="U111" s="301">
        <v>13</v>
      </c>
      <c r="V111" s="302">
        <f t="shared" si="21"/>
        <v>137</v>
      </c>
      <c r="W111" s="301">
        <v>17</v>
      </c>
      <c r="X111" s="301">
        <v>16</v>
      </c>
      <c r="Y111" s="301">
        <v>13</v>
      </c>
      <c r="Z111" s="301">
        <v>10</v>
      </c>
      <c r="AA111" s="301">
        <v>6</v>
      </c>
      <c r="AB111" s="301">
        <v>9</v>
      </c>
      <c r="AC111" s="302">
        <f t="shared" si="22"/>
        <v>71</v>
      </c>
      <c r="AD111" s="303">
        <f t="shared" si="23"/>
        <v>251</v>
      </c>
    </row>
    <row r="112" spans="1:30" ht="12.75">
      <c r="A112" s="789">
        <v>16</v>
      </c>
      <c r="B112" s="537" t="s">
        <v>752</v>
      </c>
      <c r="C112" s="301">
        <v>0</v>
      </c>
      <c r="D112" s="301">
        <v>0</v>
      </c>
      <c r="E112" s="301">
        <v>16</v>
      </c>
      <c r="F112" s="301">
        <v>5</v>
      </c>
      <c r="G112" s="301">
        <v>9</v>
      </c>
      <c r="H112" s="301">
        <v>10</v>
      </c>
      <c r="I112" s="302">
        <f t="shared" si="20"/>
        <v>40</v>
      </c>
      <c r="J112" s="301">
        <v>9</v>
      </c>
      <c r="K112" s="301">
        <v>6</v>
      </c>
      <c r="L112" s="301">
        <v>8</v>
      </c>
      <c r="M112" s="301">
        <v>11</v>
      </c>
      <c r="N112" s="301">
        <v>23</v>
      </c>
      <c r="O112" s="301">
        <v>7</v>
      </c>
      <c r="P112" s="301">
        <v>14</v>
      </c>
      <c r="Q112" s="301">
        <v>10</v>
      </c>
      <c r="R112" s="301">
        <v>13</v>
      </c>
      <c r="S112" s="301">
        <v>10</v>
      </c>
      <c r="T112" s="301">
        <v>15</v>
      </c>
      <c r="U112" s="301">
        <v>11</v>
      </c>
      <c r="V112" s="302">
        <f t="shared" si="21"/>
        <v>137</v>
      </c>
      <c r="W112" s="301">
        <v>15</v>
      </c>
      <c r="X112" s="301">
        <v>14</v>
      </c>
      <c r="Y112" s="301">
        <v>13</v>
      </c>
      <c r="Z112" s="301">
        <v>10</v>
      </c>
      <c r="AA112" s="301">
        <v>11</v>
      </c>
      <c r="AB112" s="301">
        <v>17</v>
      </c>
      <c r="AC112" s="302">
        <f t="shared" si="22"/>
        <v>80</v>
      </c>
      <c r="AD112" s="303">
        <f t="shared" si="23"/>
        <v>257</v>
      </c>
    </row>
    <row r="113" spans="1:30" ht="12.75">
      <c r="A113" s="789">
        <v>17</v>
      </c>
      <c r="B113" s="537" t="s">
        <v>466</v>
      </c>
      <c r="C113" s="700">
        <v>0</v>
      </c>
      <c r="D113" s="700">
        <v>0</v>
      </c>
      <c r="E113" s="301">
        <v>12</v>
      </c>
      <c r="F113" s="301">
        <v>20</v>
      </c>
      <c r="G113" s="301">
        <v>25</v>
      </c>
      <c r="H113" s="301">
        <v>22</v>
      </c>
      <c r="I113" s="302">
        <f t="shared" si="20"/>
        <v>79</v>
      </c>
      <c r="J113" s="301">
        <v>18</v>
      </c>
      <c r="K113" s="301">
        <v>19</v>
      </c>
      <c r="L113" s="301">
        <v>19</v>
      </c>
      <c r="M113" s="301">
        <v>21</v>
      </c>
      <c r="N113" s="301">
        <v>15</v>
      </c>
      <c r="O113" s="301">
        <v>11</v>
      </c>
      <c r="P113" s="301">
        <v>16</v>
      </c>
      <c r="Q113" s="301">
        <v>15</v>
      </c>
      <c r="R113" s="301">
        <v>12</v>
      </c>
      <c r="S113" s="301">
        <v>18</v>
      </c>
      <c r="T113" s="301">
        <v>18</v>
      </c>
      <c r="U113" s="301">
        <v>17</v>
      </c>
      <c r="V113" s="302">
        <f t="shared" si="21"/>
        <v>199</v>
      </c>
      <c r="W113" s="301">
        <v>0</v>
      </c>
      <c r="X113" s="301">
        <v>0</v>
      </c>
      <c r="Y113" s="301">
        <v>0</v>
      </c>
      <c r="Z113" s="301">
        <v>0</v>
      </c>
      <c r="AA113" s="301">
        <v>0</v>
      </c>
      <c r="AB113" s="301">
        <v>0</v>
      </c>
      <c r="AC113" s="302">
        <f t="shared" si="22"/>
        <v>0</v>
      </c>
      <c r="AD113" s="303">
        <f t="shared" si="23"/>
        <v>278</v>
      </c>
    </row>
    <row r="114" spans="1:30" ht="12.75">
      <c r="A114" s="789">
        <v>18</v>
      </c>
      <c r="B114" s="537" t="s">
        <v>755</v>
      </c>
      <c r="C114" s="301">
        <v>0</v>
      </c>
      <c r="D114" s="301">
        <v>0</v>
      </c>
      <c r="E114" s="301">
        <v>6</v>
      </c>
      <c r="F114" s="301">
        <v>16</v>
      </c>
      <c r="G114" s="301">
        <v>9</v>
      </c>
      <c r="H114" s="301">
        <v>10</v>
      </c>
      <c r="I114" s="302">
        <f t="shared" si="20"/>
        <v>41</v>
      </c>
      <c r="J114" s="301">
        <v>11</v>
      </c>
      <c r="K114" s="301">
        <v>12</v>
      </c>
      <c r="L114" s="301">
        <v>13</v>
      </c>
      <c r="M114" s="301">
        <v>14</v>
      </c>
      <c r="N114" s="301">
        <v>18</v>
      </c>
      <c r="O114" s="301">
        <v>9</v>
      </c>
      <c r="P114" s="301">
        <v>17</v>
      </c>
      <c r="Q114" s="301">
        <v>10</v>
      </c>
      <c r="R114" s="301">
        <v>15</v>
      </c>
      <c r="S114" s="301">
        <v>15</v>
      </c>
      <c r="T114" s="301">
        <v>12</v>
      </c>
      <c r="U114" s="301">
        <v>9</v>
      </c>
      <c r="V114" s="302">
        <f t="shared" si="21"/>
        <v>155</v>
      </c>
      <c r="W114" s="301">
        <v>16</v>
      </c>
      <c r="X114" s="301">
        <v>15</v>
      </c>
      <c r="Y114" s="301">
        <v>22</v>
      </c>
      <c r="Z114" s="301">
        <v>16</v>
      </c>
      <c r="AA114" s="301">
        <v>22</v>
      </c>
      <c r="AB114" s="301">
        <v>12</v>
      </c>
      <c r="AC114" s="302">
        <f t="shared" si="22"/>
        <v>103</v>
      </c>
      <c r="AD114" s="303">
        <f t="shared" si="23"/>
        <v>299</v>
      </c>
    </row>
    <row r="115" spans="1:30" ht="12.75">
      <c r="A115" s="789">
        <v>19</v>
      </c>
      <c r="B115" s="537" t="s">
        <v>1</v>
      </c>
      <c r="C115" s="301">
        <v>0</v>
      </c>
      <c r="D115" s="301">
        <v>0</v>
      </c>
      <c r="E115" s="301">
        <v>17</v>
      </c>
      <c r="F115" s="301">
        <v>13</v>
      </c>
      <c r="G115" s="301">
        <v>12</v>
      </c>
      <c r="H115" s="301">
        <v>10</v>
      </c>
      <c r="I115" s="302">
        <f t="shared" si="20"/>
        <v>52</v>
      </c>
      <c r="J115" s="301">
        <v>22</v>
      </c>
      <c r="K115" s="301">
        <v>20</v>
      </c>
      <c r="L115" s="301">
        <v>23</v>
      </c>
      <c r="M115" s="301">
        <v>20</v>
      </c>
      <c r="N115" s="301">
        <v>15</v>
      </c>
      <c r="O115" s="301">
        <v>19</v>
      </c>
      <c r="P115" s="301">
        <v>17</v>
      </c>
      <c r="Q115" s="301">
        <v>15</v>
      </c>
      <c r="R115" s="301">
        <v>19</v>
      </c>
      <c r="S115" s="301">
        <v>19</v>
      </c>
      <c r="T115" s="301">
        <v>15</v>
      </c>
      <c r="U115" s="301">
        <v>18</v>
      </c>
      <c r="V115" s="302">
        <f t="shared" si="21"/>
        <v>222</v>
      </c>
      <c r="W115" s="301">
        <v>19</v>
      </c>
      <c r="X115" s="301">
        <v>14</v>
      </c>
      <c r="Y115" s="301">
        <v>27</v>
      </c>
      <c r="Z115" s="301">
        <v>22</v>
      </c>
      <c r="AA115" s="301">
        <v>16</v>
      </c>
      <c r="AB115" s="301">
        <v>19</v>
      </c>
      <c r="AC115" s="302">
        <f t="shared" si="22"/>
        <v>117</v>
      </c>
      <c r="AD115" s="303">
        <f t="shared" si="23"/>
        <v>391</v>
      </c>
    </row>
    <row r="116" spans="1:30" ht="12.75">
      <c r="A116" s="789">
        <v>20</v>
      </c>
      <c r="B116" s="537" t="s">
        <v>594</v>
      </c>
      <c r="C116" s="301">
        <v>0</v>
      </c>
      <c r="D116" s="301">
        <v>0</v>
      </c>
      <c r="E116" s="301">
        <v>30</v>
      </c>
      <c r="F116" s="301">
        <v>20</v>
      </c>
      <c r="G116" s="301">
        <v>20</v>
      </c>
      <c r="H116" s="301">
        <v>16</v>
      </c>
      <c r="I116" s="302">
        <f t="shared" si="20"/>
        <v>86</v>
      </c>
      <c r="J116" s="301">
        <v>16</v>
      </c>
      <c r="K116" s="301">
        <v>13</v>
      </c>
      <c r="L116" s="301">
        <v>23</v>
      </c>
      <c r="M116" s="301">
        <v>22</v>
      </c>
      <c r="N116" s="301">
        <v>19</v>
      </c>
      <c r="O116" s="301">
        <v>24</v>
      </c>
      <c r="P116" s="301">
        <v>31</v>
      </c>
      <c r="Q116" s="301">
        <v>15</v>
      </c>
      <c r="R116" s="301">
        <v>29</v>
      </c>
      <c r="S116" s="301">
        <v>19</v>
      </c>
      <c r="T116" s="301">
        <v>30</v>
      </c>
      <c r="U116" s="301">
        <v>25</v>
      </c>
      <c r="V116" s="302">
        <f t="shared" si="21"/>
        <v>266</v>
      </c>
      <c r="W116" s="301">
        <v>22</v>
      </c>
      <c r="X116" s="301">
        <v>13</v>
      </c>
      <c r="Y116" s="301">
        <v>25</v>
      </c>
      <c r="Z116" s="301">
        <v>14</v>
      </c>
      <c r="AA116" s="301">
        <v>19</v>
      </c>
      <c r="AB116" s="301">
        <v>12</v>
      </c>
      <c r="AC116" s="302">
        <f t="shared" si="22"/>
        <v>105</v>
      </c>
      <c r="AD116" s="303">
        <f t="shared" si="23"/>
        <v>457</v>
      </c>
    </row>
    <row r="117" spans="1:30" ht="12.75">
      <c r="A117" s="789">
        <v>21</v>
      </c>
      <c r="B117" s="537" t="s">
        <v>689</v>
      </c>
      <c r="C117" s="301">
        <v>17</v>
      </c>
      <c r="D117" s="301">
        <v>12</v>
      </c>
      <c r="E117" s="301">
        <v>18</v>
      </c>
      <c r="F117" s="301">
        <v>17</v>
      </c>
      <c r="G117" s="301">
        <v>22</v>
      </c>
      <c r="H117" s="301">
        <v>17</v>
      </c>
      <c r="I117" s="302">
        <f t="shared" si="20"/>
        <v>103</v>
      </c>
      <c r="J117" s="301">
        <v>31</v>
      </c>
      <c r="K117" s="301">
        <v>23</v>
      </c>
      <c r="L117" s="301">
        <v>21</v>
      </c>
      <c r="M117" s="301">
        <v>21</v>
      </c>
      <c r="N117" s="301">
        <v>22</v>
      </c>
      <c r="O117" s="301">
        <v>16</v>
      </c>
      <c r="P117" s="301">
        <v>20</v>
      </c>
      <c r="Q117" s="301">
        <v>14</v>
      </c>
      <c r="R117" s="301">
        <v>16</v>
      </c>
      <c r="S117" s="301">
        <v>29</v>
      </c>
      <c r="T117" s="301">
        <v>18</v>
      </c>
      <c r="U117" s="301">
        <v>17</v>
      </c>
      <c r="V117" s="302">
        <f t="shared" si="21"/>
        <v>248</v>
      </c>
      <c r="W117" s="301">
        <v>35</v>
      </c>
      <c r="X117" s="301">
        <v>16</v>
      </c>
      <c r="Y117" s="301">
        <v>25</v>
      </c>
      <c r="Z117" s="301">
        <v>24</v>
      </c>
      <c r="AA117" s="301">
        <v>29</v>
      </c>
      <c r="AB117" s="301">
        <v>22</v>
      </c>
      <c r="AC117" s="302">
        <f t="shared" si="22"/>
        <v>151</v>
      </c>
      <c r="AD117" s="303">
        <f t="shared" si="23"/>
        <v>502</v>
      </c>
    </row>
    <row r="118" spans="1:30" ht="12.75">
      <c r="A118" s="790">
        <v>22</v>
      </c>
      <c r="B118" s="538" t="s">
        <v>754</v>
      </c>
      <c r="C118" s="304">
        <v>0</v>
      </c>
      <c r="D118" s="304">
        <v>0</v>
      </c>
      <c r="E118" s="304">
        <v>24</v>
      </c>
      <c r="F118" s="304">
        <v>20</v>
      </c>
      <c r="G118" s="304">
        <v>25</v>
      </c>
      <c r="H118" s="304">
        <v>27</v>
      </c>
      <c r="I118" s="305">
        <f t="shared" si="20"/>
        <v>96</v>
      </c>
      <c r="J118" s="304">
        <v>17</v>
      </c>
      <c r="K118" s="304">
        <v>26</v>
      </c>
      <c r="L118" s="304">
        <v>29</v>
      </c>
      <c r="M118" s="304">
        <v>24</v>
      </c>
      <c r="N118" s="304">
        <v>29</v>
      </c>
      <c r="O118" s="304">
        <v>34</v>
      </c>
      <c r="P118" s="304">
        <v>22</v>
      </c>
      <c r="Q118" s="304">
        <v>28</v>
      </c>
      <c r="R118" s="304">
        <v>18</v>
      </c>
      <c r="S118" s="304">
        <v>27</v>
      </c>
      <c r="T118" s="304">
        <v>30</v>
      </c>
      <c r="U118" s="304">
        <v>23</v>
      </c>
      <c r="V118" s="305">
        <f t="shared" si="21"/>
        <v>307</v>
      </c>
      <c r="W118" s="304">
        <v>29</v>
      </c>
      <c r="X118" s="304">
        <v>27</v>
      </c>
      <c r="Y118" s="304">
        <v>26</v>
      </c>
      <c r="Z118" s="304">
        <v>20</v>
      </c>
      <c r="AA118" s="304">
        <v>29</v>
      </c>
      <c r="AB118" s="304">
        <v>26</v>
      </c>
      <c r="AC118" s="305">
        <f t="shared" si="22"/>
        <v>157</v>
      </c>
      <c r="AD118" s="306">
        <f t="shared" si="23"/>
        <v>560</v>
      </c>
    </row>
    <row r="119" spans="1:30" s="419" customFormat="1" ht="12">
      <c r="A119" s="775"/>
      <c r="B119" s="763" t="s">
        <v>1406</v>
      </c>
      <c r="C119" s="417">
        <f aca="true" t="shared" si="24" ref="C119:AD119">SUM(C103:C118)</f>
        <v>40</v>
      </c>
      <c r="D119" s="417">
        <f t="shared" si="24"/>
        <v>22</v>
      </c>
      <c r="E119" s="417">
        <f t="shared" si="24"/>
        <v>191</v>
      </c>
      <c r="F119" s="417">
        <f t="shared" si="24"/>
        <v>190</v>
      </c>
      <c r="G119" s="417">
        <f t="shared" si="24"/>
        <v>201</v>
      </c>
      <c r="H119" s="417">
        <f t="shared" si="24"/>
        <v>185</v>
      </c>
      <c r="I119" s="418">
        <f t="shared" si="24"/>
        <v>829</v>
      </c>
      <c r="J119" s="417">
        <f t="shared" si="24"/>
        <v>221</v>
      </c>
      <c r="K119" s="417">
        <f t="shared" si="24"/>
        <v>207</v>
      </c>
      <c r="L119" s="417">
        <f t="shared" si="24"/>
        <v>231</v>
      </c>
      <c r="M119" s="417">
        <f t="shared" si="24"/>
        <v>224</v>
      </c>
      <c r="N119" s="417">
        <f t="shared" si="24"/>
        <v>237</v>
      </c>
      <c r="O119" s="417">
        <f t="shared" si="24"/>
        <v>200</v>
      </c>
      <c r="P119" s="417">
        <f t="shared" si="24"/>
        <v>216</v>
      </c>
      <c r="Q119" s="417">
        <f t="shared" si="24"/>
        <v>179</v>
      </c>
      <c r="R119" s="417">
        <f t="shared" si="24"/>
        <v>210</v>
      </c>
      <c r="S119" s="417">
        <f t="shared" si="24"/>
        <v>217</v>
      </c>
      <c r="T119" s="417">
        <f t="shared" si="24"/>
        <v>234</v>
      </c>
      <c r="U119" s="417">
        <f t="shared" si="24"/>
        <v>212</v>
      </c>
      <c r="V119" s="417">
        <f t="shared" si="24"/>
        <v>2588</v>
      </c>
      <c r="W119" s="417">
        <f t="shared" si="24"/>
        <v>190</v>
      </c>
      <c r="X119" s="417">
        <f t="shared" si="24"/>
        <v>135</v>
      </c>
      <c r="Y119" s="417">
        <f t="shared" si="24"/>
        <v>176</v>
      </c>
      <c r="Z119" s="417">
        <f t="shared" si="24"/>
        <v>136</v>
      </c>
      <c r="AA119" s="417">
        <f t="shared" si="24"/>
        <v>162</v>
      </c>
      <c r="AB119" s="417">
        <f t="shared" si="24"/>
        <v>139</v>
      </c>
      <c r="AC119" s="417">
        <f t="shared" si="24"/>
        <v>938</v>
      </c>
      <c r="AD119" s="417">
        <f t="shared" si="24"/>
        <v>4355</v>
      </c>
    </row>
    <row r="120" spans="1:30" ht="12">
      <c r="A120" s="15">
        <v>1</v>
      </c>
      <c r="B120" s="631" t="s">
        <v>11</v>
      </c>
      <c r="C120" s="405">
        <v>0</v>
      </c>
      <c r="D120" s="405">
        <v>0</v>
      </c>
      <c r="E120" s="405">
        <v>7</v>
      </c>
      <c r="F120" s="405">
        <v>8</v>
      </c>
      <c r="G120" s="405">
        <v>7</v>
      </c>
      <c r="H120" s="405">
        <v>8</v>
      </c>
      <c r="I120" s="412">
        <f aca="true" t="shared" si="25" ref="I120:I129">SUM(C120:H120)</f>
        <v>30</v>
      </c>
      <c r="J120" s="405">
        <v>9</v>
      </c>
      <c r="K120" s="405">
        <v>7</v>
      </c>
      <c r="L120" s="405">
        <v>8</v>
      </c>
      <c r="M120" s="405">
        <v>6</v>
      </c>
      <c r="N120" s="405">
        <v>9</v>
      </c>
      <c r="O120" s="405">
        <v>8</v>
      </c>
      <c r="P120" s="405">
        <v>8</v>
      </c>
      <c r="Q120" s="405">
        <v>10</v>
      </c>
      <c r="R120" s="405">
        <v>7</v>
      </c>
      <c r="S120" s="405">
        <v>11</v>
      </c>
      <c r="T120" s="405">
        <v>4</v>
      </c>
      <c r="U120" s="405">
        <v>5</v>
      </c>
      <c r="V120" s="406">
        <f aca="true" t="shared" si="26" ref="V120:V147">SUM(J120:U120)</f>
        <v>92</v>
      </c>
      <c r="W120" s="405">
        <v>0</v>
      </c>
      <c r="X120" s="405">
        <v>0</v>
      </c>
      <c r="Y120" s="405">
        <v>0</v>
      </c>
      <c r="Z120" s="405">
        <v>0</v>
      </c>
      <c r="AA120" s="405">
        <v>0</v>
      </c>
      <c r="AB120" s="405">
        <v>0</v>
      </c>
      <c r="AC120" s="406">
        <f aca="true" t="shared" si="27" ref="AC120:AC147">SUM(W120:AB120)</f>
        <v>0</v>
      </c>
      <c r="AD120" s="413">
        <f aca="true" t="shared" si="28" ref="AD120:AD147">SUM(AC120,V120,I120)</f>
        <v>122</v>
      </c>
    </row>
    <row r="121" spans="1:30" ht="12">
      <c r="A121" s="9">
        <v>2</v>
      </c>
      <c r="B121" s="631" t="s">
        <v>512</v>
      </c>
      <c r="C121" s="411">
        <v>0</v>
      </c>
      <c r="D121" s="411">
        <v>0</v>
      </c>
      <c r="E121" s="405">
        <v>4</v>
      </c>
      <c r="F121" s="405">
        <v>4</v>
      </c>
      <c r="G121" s="405">
        <v>3</v>
      </c>
      <c r="H121" s="405">
        <v>6</v>
      </c>
      <c r="I121" s="412">
        <f t="shared" si="25"/>
        <v>17</v>
      </c>
      <c r="J121" s="405">
        <v>10</v>
      </c>
      <c r="K121" s="405">
        <v>4</v>
      </c>
      <c r="L121" s="405">
        <v>7</v>
      </c>
      <c r="M121" s="405">
        <v>5</v>
      </c>
      <c r="N121" s="405">
        <v>6</v>
      </c>
      <c r="O121" s="405">
        <v>9</v>
      </c>
      <c r="P121" s="405">
        <v>5</v>
      </c>
      <c r="Q121" s="405">
        <v>10</v>
      </c>
      <c r="R121" s="405">
        <v>5</v>
      </c>
      <c r="S121" s="405">
        <v>4</v>
      </c>
      <c r="T121" s="405">
        <v>7</v>
      </c>
      <c r="U121" s="405">
        <v>6</v>
      </c>
      <c r="V121" s="406">
        <f t="shared" si="26"/>
        <v>78</v>
      </c>
      <c r="W121" s="411">
        <v>5</v>
      </c>
      <c r="X121" s="411">
        <v>2</v>
      </c>
      <c r="Y121" s="411">
        <v>12</v>
      </c>
      <c r="Z121" s="411">
        <v>3</v>
      </c>
      <c r="AA121" s="411">
        <v>2</v>
      </c>
      <c r="AB121" s="411">
        <v>3</v>
      </c>
      <c r="AC121" s="406">
        <f t="shared" si="27"/>
        <v>27</v>
      </c>
      <c r="AD121" s="413">
        <f t="shared" si="28"/>
        <v>122</v>
      </c>
    </row>
    <row r="122" spans="1:30" ht="12">
      <c r="A122" s="9">
        <v>3</v>
      </c>
      <c r="B122" s="631" t="s">
        <v>15</v>
      </c>
      <c r="C122" s="405">
        <v>8</v>
      </c>
      <c r="D122" s="405">
        <v>1</v>
      </c>
      <c r="E122" s="405">
        <v>4</v>
      </c>
      <c r="F122" s="405">
        <v>8</v>
      </c>
      <c r="G122" s="405">
        <v>7</v>
      </c>
      <c r="H122" s="405">
        <v>4</v>
      </c>
      <c r="I122" s="412">
        <f t="shared" si="25"/>
        <v>32</v>
      </c>
      <c r="J122" s="405">
        <v>8</v>
      </c>
      <c r="K122" s="405">
        <v>6</v>
      </c>
      <c r="L122" s="405">
        <v>8</v>
      </c>
      <c r="M122" s="405">
        <v>7</v>
      </c>
      <c r="N122" s="405">
        <v>5</v>
      </c>
      <c r="O122" s="405">
        <v>4</v>
      </c>
      <c r="P122" s="405">
        <v>8</v>
      </c>
      <c r="Q122" s="405">
        <v>3</v>
      </c>
      <c r="R122" s="405">
        <v>4</v>
      </c>
      <c r="S122" s="405">
        <v>5</v>
      </c>
      <c r="T122" s="405">
        <v>3</v>
      </c>
      <c r="U122" s="405">
        <v>3</v>
      </c>
      <c r="V122" s="406">
        <f t="shared" si="26"/>
        <v>64</v>
      </c>
      <c r="W122" s="411">
        <v>7</v>
      </c>
      <c r="X122" s="411">
        <v>6</v>
      </c>
      <c r="Y122" s="411">
        <v>3</v>
      </c>
      <c r="Z122" s="411">
        <v>8</v>
      </c>
      <c r="AA122" s="411">
        <v>5</v>
      </c>
      <c r="AB122" s="411">
        <v>3</v>
      </c>
      <c r="AC122" s="406">
        <f t="shared" si="27"/>
        <v>32</v>
      </c>
      <c r="AD122" s="413">
        <f t="shared" si="28"/>
        <v>128</v>
      </c>
    </row>
    <row r="123" spans="1:30" ht="12">
      <c r="A123" s="9">
        <v>4</v>
      </c>
      <c r="B123" s="631" t="s">
        <v>474</v>
      </c>
      <c r="C123" s="411">
        <v>0</v>
      </c>
      <c r="D123" s="411">
        <v>0</v>
      </c>
      <c r="E123" s="405">
        <v>4</v>
      </c>
      <c r="F123" s="405">
        <v>10</v>
      </c>
      <c r="G123" s="405">
        <v>7</v>
      </c>
      <c r="H123" s="405">
        <v>6</v>
      </c>
      <c r="I123" s="412">
        <f t="shared" si="25"/>
        <v>27</v>
      </c>
      <c r="J123" s="405">
        <v>11</v>
      </c>
      <c r="K123" s="405">
        <v>14</v>
      </c>
      <c r="L123" s="405">
        <v>12</v>
      </c>
      <c r="M123" s="405">
        <v>6</v>
      </c>
      <c r="N123" s="405">
        <v>6</v>
      </c>
      <c r="O123" s="405">
        <v>6</v>
      </c>
      <c r="P123" s="405">
        <v>5</v>
      </c>
      <c r="Q123" s="405">
        <v>7</v>
      </c>
      <c r="R123" s="405">
        <v>6</v>
      </c>
      <c r="S123" s="405">
        <v>9</v>
      </c>
      <c r="T123" s="405">
        <v>9</v>
      </c>
      <c r="U123" s="405">
        <v>10</v>
      </c>
      <c r="V123" s="406">
        <f t="shared" si="26"/>
        <v>101</v>
      </c>
      <c r="W123" s="411">
        <v>0</v>
      </c>
      <c r="X123" s="411">
        <v>0</v>
      </c>
      <c r="Y123" s="411">
        <v>0</v>
      </c>
      <c r="Z123" s="411">
        <v>0</v>
      </c>
      <c r="AA123" s="411">
        <v>0</v>
      </c>
      <c r="AB123" s="411">
        <v>0</v>
      </c>
      <c r="AC123" s="406">
        <f t="shared" si="27"/>
        <v>0</v>
      </c>
      <c r="AD123" s="413">
        <f t="shared" si="28"/>
        <v>128</v>
      </c>
    </row>
    <row r="124" spans="1:30" ht="12">
      <c r="A124" s="9">
        <v>5</v>
      </c>
      <c r="B124" s="631" t="s">
        <v>17</v>
      </c>
      <c r="C124" s="405">
        <v>2</v>
      </c>
      <c r="D124" s="405">
        <v>10</v>
      </c>
      <c r="E124" s="405">
        <v>7</v>
      </c>
      <c r="F124" s="405">
        <v>6</v>
      </c>
      <c r="G124" s="405">
        <v>8</v>
      </c>
      <c r="H124" s="405">
        <v>4</v>
      </c>
      <c r="I124" s="412">
        <f t="shared" si="25"/>
        <v>37</v>
      </c>
      <c r="J124" s="405">
        <v>6</v>
      </c>
      <c r="K124" s="405">
        <v>9</v>
      </c>
      <c r="L124" s="405">
        <v>10</v>
      </c>
      <c r="M124" s="405">
        <v>7</v>
      </c>
      <c r="N124" s="405">
        <v>4</v>
      </c>
      <c r="O124" s="405">
        <v>8</v>
      </c>
      <c r="P124" s="405">
        <v>5</v>
      </c>
      <c r="Q124" s="405">
        <v>5</v>
      </c>
      <c r="R124" s="405">
        <v>8</v>
      </c>
      <c r="S124" s="405">
        <v>9</v>
      </c>
      <c r="T124" s="405">
        <v>14</v>
      </c>
      <c r="U124" s="405">
        <v>7</v>
      </c>
      <c r="V124" s="406">
        <f t="shared" si="26"/>
        <v>92</v>
      </c>
      <c r="W124" s="411">
        <v>0</v>
      </c>
      <c r="X124" s="411">
        <v>0</v>
      </c>
      <c r="Y124" s="411">
        <v>0</v>
      </c>
      <c r="Z124" s="411">
        <v>0</v>
      </c>
      <c r="AA124" s="411">
        <v>0</v>
      </c>
      <c r="AB124" s="411">
        <v>0</v>
      </c>
      <c r="AC124" s="406">
        <f t="shared" si="27"/>
        <v>0</v>
      </c>
      <c r="AD124" s="413">
        <f t="shared" si="28"/>
        <v>129</v>
      </c>
    </row>
    <row r="125" spans="1:30" ht="12">
      <c r="A125" s="9">
        <v>6</v>
      </c>
      <c r="B125" s="631" t="s">
        <v>467</v>
      </c>
      <c r="C125" s="411">
        <v>0</v>
      </c>
      <c r="D125" s="411">
        <v>0</v>
      </c>
      <c r="E125" s="405">
        <v>9</v>
      </c>
      <c r="F125" s="405">
        <v>8</v>
      </c>
      <c r="G125" s="405">
        <v>6</v>
      </c>
      <c r="H125" s="405">
        <v>8</v>
      </c>
      <c r="I125" s="412">
        <f t="shared" si="25"/>
        <v>31</v>
      </c>
      <c r="J125" s="405">
        <v>7</v>
      </c>
      <c r="K125" s="405">
        <v>12</v>
      </c>
      <c r="L125" s="405">
        <v>7</v>
      </c>
      <c r="M125" s="405">
        <v>9</v>
      </c>
      <c r="N125" s="405">
        <v>8</v>
      </c>
      <c r="O125" s="405">
        <v>3</v>
      </c>
      <c r="P125" s="405">
        <v>11</v>
      </c>
      <c r="Q125" s="405">
        <v>10</v>
      </c>
      <c r="R125" s="405">
        <v>13</v>
      </c>
      <c r="S125" s="405">
        <v>10</v>
      </c>
      <c r="T125" s="405">
        <v>3</v>
      </c>
      <c r="U125" s="405">
        <v>5</v>
      </c>
      <c r="V125" s="406">
        <f t="shared" si="26"/>
        <v>98</v>
      </c>
      <c r="W125" s="411">
        <v>0</v>
      </c>
      <c r="X125" s="411">
        <v>0</v>
      </c>
      <c r="Y125" s="411">
        <v>0</v>
      </c>
      <c r="Z125" s="411">
        <v>0</v>
      </c>
      <c r="AA125" s="411">
        <v>0</v>
      </c>
      <c r="AB125" s="411">
        <v>0</v>
      </c>
      <c r="AC125" s="406">
        <f t="shared" si="27"/>
        <v>0</v>
      </c>
      <c r="AD125" s="413">
        <f t="shared" si="28"/>
        <v>129</v>
      </c>
    </row>
    <row r="126" spans="1:30" ht="12">
      <c r="A126" s="9">
        <v>7</v>
      </c>
      <c r="B126" s="631" t="s">
        <v>504</v>
      </c>
      <c r="C126" s="405">
        <v>3</v>
      </c>
      <c r="D126" s="405">
        <v>3</v>
      </c>
      <c r="E126" s="405">
        <v>6</v>
      </c>
      <c r="F126" s="405">
        <v>8</v>
      </c>
      <c r="G126" s="405">
        <v>6</v>
      </c>
      <c r="H126" s="405">
        <v>5</v>
      </c>
      <c r="I126" s="412">
        <f t="shared" si="25"/>
        <v>31</v>
      </c>
      <c r="J126" s="405">
        <v>7</v>
      </c>
      <c r="K126" s="405">
        <v>8</v>
      </c>
      <c r="L126" s="405">
        <v>13</v>
      </c>
      <c r="M126" s="405">
        <v>7</v>
      </c>
      <c r="N126" s="405">
        <v>15</v>
      </c>
      <c r="O126" s="405">
        <v>6</v>
      </c>
      <c r="P126" s="405">
        <v>3</v>
      </c>
      <c r="Q126" s="405">
        <v>5</v>
      </c>
      <c r="R126" s="405">
        <v>12</v>
      </c>
      <c r="S126" s="405">
        <v>3</v>
      </c>
      <c r="T126" s="405">
        <v>11</v>
      </c>
      <c r="U126" s="405">
        <v>9</v>
      </c>
      <c r="V126" s="406">
        <f t="shared" si="26"/>
        <v>99</v>
      </c>
      <c r="W126" s="411">
        <v>0</v>
      </c>
      <c r="X126" s="411">
        <v>0</v>
      </c>
      <c r="Y126" s="411">
        <v>0</v>
      </c>
      <c r="Z126" s="411">
        <v>0</v>
      </c>
      <c r="AA126" s="411">
        <v>0</v>
      </c>
      <c r="AB126" s="411">
        <v>0</v>
      </c>
      <c r="AC126" s="406">
        <f t="shared" si="27"/>
        <v>0</v>
      </c>
      <c r="AD126" s="413">
        <f t="shared" si="28"/>
        <v>130</v>
      </c>
    </row>
    <row r="127" spans="1:30" ht="12">
      <c r="A127" s="9">
        <v>8</v>
      </c>
      <c r="B127" s="631" t="s">
        <v>509</v>
      </c>
      <c r="C127" s="411">
        <v>0</v>
      </c>
      <c r="D127" s="411">
        <v>0</v>
      </c>
      <c r="E127" s="405">
        <v>8</v>
      </c>
      <c r="F127" s="405">
        <v>10</v>
      </c>
      <c r="G127" s="405">
        <v>11</v>
      </c>
      <c r="H127" s="405">
        <v>9</v>
      </c>
      <c r="I127" s="412">
        <f t="shared" si="25"/>
        <v>38</v>
      </c>
      <c r="J127" s="405">
        <v>8</v>
      </c>
      <c r="K127" s="405">
        <v>10</v>
      </c>
      <c r="L127" s="405">
        <v>10</v>
      </c>
      <c r="M127" s="405">
        <v>8</v>
      </c>
      <c r="N127" s="405">
        <v>8</v>
      </c>
      <c r="O127" s="405">
        <v>5</v>
      </c>
      <c r="P127" s="405">
        <v>7</v>
      </c>
      <c r="Q127" s="405">
        <v>7</v>
      </c>
      <c r="R127" s="405">
        <v>10</v>
      </c>
      <c r="S127" s="405">
        <v>11</v>
      </c>
      <c r="T127" s="405">
        <v>6</v>
      </c>
      <c r="U127" s="405">
        <v>2</v>
      </c>
      <c r="V127" s="406">
        <f t="shared" si="26"/>
        <v>92</v>
      </c>
      <c r="W127" s="411">
        <v>0</v>
      </c>
      <c r="X127" s="411">
        <v>0</v>
      </c>
      <c r="Y127" s="411">
        <v>0</v>
      </c>
      <c r="Z127" s="411">
        <v>0</v>
      </c>
      <c r="AA127" s="411">
        <v>0</v>
      </c>
      <c r="AB127" s="411">
        <v>0</v>
      </c>
      <c r="AC127" s="406">
        <f t="shared" si="27"/>
        <v>0</v>
      </c>
      <c r="AD127" s="413">
        <f t="shared" si="28"/>
        <v>130</v>
      </c>
    </row>
    <row r="128" spans="1:30" ht="12">
      <c r="A128" s="9">
        <v>9</v>
      </c>
      <c r="B128" s="631" t="s">
        <v>609</v>
      </c>
      <c r="C128" s="405">
        <v>0</v>
      </c>
      <c r="D128" s="405">
        <v>0</v>
      </c>
      <c r="E128" s="405">
        <v>11</v>
      </c>
      <c r="F128" s="405">
        <v>5</v>
      </c>
      <c r="G128" s="405">
        <v>5</v>
      </c>
      <c r="H128" s="405">
        <v>7</v>
      </c>
      <c r="I128" s="412">
        <f t="shared" si="25"/>
        <v>28</v>
      </c>
      <c r="J128" s="405">
        <v>12</v>
      </c>
      <c r="K128" s="405">
        <v>9</v>
      </c>
      <c r="L128" s="405">
        <v>6</v>
      </c>
      <c r="M128" s="405">
        <v>6</v>
      </c>
      <c r="N128" s="405">
        <v>5</v>
      </c>
      <c r="O128" s="405">
        <v>7</v>
      </c>
      <c r="P128" s="405">
        <v>9</v>
      </c>
      <c r="Q128" s="405">
        <v>10</v>
      </c>
      <c r="R128" s="405">
        <v>13</v>
      </c>
      <c r="S128" s="405">
        <v>13</v>
      </c>
      <c r="T128" s="405">
        <v>6</v>
      </c>
      <c r="U128" s="405">
        <v>6</v>
      </c>
      <c r="V128" s="406">
        <f t="shared" si="26"/>
        <v>102</v>
      </c>
      <c r="W128" s="411">
        <v>0</v>
      </c>
      <c r="X128" s="411">
        <v>0</v>
      </c>
      <c r="Y128" s="411">
        <v>0</v>
      </c>
      <c r="Z128" s="411">
        <v>0</v>
      </c>
      <c r="AA128" s="411">
        <v>0</v>
      </c>
      <c r="AB128" s="411">
        <v>0</v>
      </c>
      <c r="AC128" s="406">
        <f t="shared" si="27"/>
        <v>0</v>
      </c>
      <c r="AD128" s="413">
        <f t="shared" si="28"/>
        <v>130</v>
      </c>
    </row>
    <row r="129" spans="1:30" ht="12">
      <c r="A129" s="11">
        <v>10</v>
      </c>
      <c r="B129" s="631" t="s">
        <v>5</v>
      </c>
      <c r="C129" s="411">
        <v>0</v>
      </c>
      <c r="D129" s="411">
        <v>0</v>
      </c>
      <c r="E129" s="405">
        <v>9</v>
      </c>
      <c r="F129" s="405">
        <v>4</v>
      </c>
      <c r="G129" s="405">
        <v>9</v>
      </c>
      <c r="H129" s="405">
        <v>8</v>
      </c>
      <c r="I129" s="412">
        <f t="shared" si="25"/>
        <v>30</v>
      </c>
      <c r="J129" s="405">
        <v>11</v>
      </c>
      <c r="K129" s="405">
        <v>10</v>
      </c>
      <c r="L129" s="405">
        <v>11</v>
      </c>
      <c r="M129" s="405">
        <v>6</v>
      </c>
      <c r="N129" s="405">
        <v>8</v>
      </c>
      <c r="O129" s="405">
        <v>5</v>
      </c>
      <c r="P129" s="405">
        <v>5</v>
      </c>
      <c r="Q129" s="405">
        <v>12</v>
      </c>
      <c r="R129" s="405">
        <v>8</v>
      </c>
      <c r="S129" s="405">
        <v>6</v>
      </c>
      <c r="T129" s="405">
        <v>10</v>
      </c>
      <c r="U129" s="405">
        <v>9</v>
      </c>
      <c r="V129" s="406">
        <f t="shared" si="26"/>
        <v>101</v>
      </c>
      <c r="W129" s="411">
        <v>0</v>
      </c>
      <c r="X129" s="411">
        <v>0</v>
      </c>
      <c r="Y129" s="411">
        <v>0</v>
      </c>
      <c r="Z129" s="411">
        <v>0</v>
      </c>
      <c r="AA129" s="411">
        <v>0</v>
      </c>
      <c r="AB129" s="411">
        <v>0</v>
      </c>
      <c r="AC129" s="406">
        <f t="shared" si="27"/>
        <v>0</v>
      </c>
      <c r="AD129" s="413">
        <f t="shared" si="28"/>
        <v>131</v>
      </c>
    </row>
    <row r="130" spans="1:30" ht="12">
      <c r="A130" s="401">
        <v>11</v>
      </c>
      <c r="B130" s="631" t="s">
        <v>469</v>
      </c>
      <c r="C130" s="405">
        <v>0</v>
      </c>
      <c r="D130" s="405">
        <v>0</v>
      </c>
      <c r="E130" s="405">
        <v>6</v>
      </c>
      <c r="F130" s="405">
        <v>4</v>
      </c>
      <c r="G130" s="405">
        <v>5</v>
      </c>
      <c r="H130" s="405">
        <v>8</v>
      </c>
      <c r="I130" s="406">
        <f aca="true" t="shared" si="29" ref="I130:I147">SUM(C130:H130)</f>
        <v>23</v>
      </c>
      <c r="J130" s="405">
        <v>5</v>
      </c>
      <c r="K130" s="405">
        <v>5</v>
      </c>
      <c r="L130" s="405">
        <v>7</v>
      </c>
      <c r="M130" s="405">
        <v>8</v>
      </c>
      <c r="N130" s="405">
        <v>7</v>
      </c>
      <c r="O130" s="405">
        <v>3</v>
      </c>
      <c r="P130" s="405">
        <v>6</v>
      </c>
      <c r="Q130" s="405">
        <v>5</v>
      </c>
      <c r="R130" s="405">
        <v>4</v>
      </c>
      <c r="S130" s="405">
        <v>2</v>
      </c>
      <c r="T130" s="405">
        <v>6</v>
      </c>
      <c r="U130" s="405">
        <v>5</v>
      </c>
      <c r="V130" s="406">
        <f t="shared" si="26"/>
        <v>63</v>
      </c>
      <c r="W130" s="411">
        <v>7</v>
      </c>
      <c r="X130" s="411">
        <v>6</v>
      </c>
      <c r="Y130" s="411">
        <v>9</v>
      </c>
      <c r="Z130" s="411">
        <v>13</v>
      </c>
      <c r="AA130" s="411">
        <v>11</v>
      </c>
      <c r="AB130" s="411">
        <v>5</v>
      </c>
      <c r="AC130" s="406">
        <f t="shared" si="27"/>
        <v>51</v>
      </c>
      <c r="AD130" s="407">
        <f t="shared" si="28"/>
        <v>137</v>
      </c>
    </row>
    <row r="131" spans="1:30" ht="12">
      <c r="A131" s="9">
        <v>12</v>
      </c>
      <c r="B131" s="753" t="s">
        <v>878</v>
      </c>
      <c r="C131" s="411">
        <v>0</v>
      </c>
      <c r="D131" s="411">
        <v>0</v>
      </c>
      <c r="E131" s="411">
        <v>6</v>
      </c>
      <c r="F131" s="411">
        <v>9</v>
      </c>
      <c r="G131" s="411">
        <v>6</v>
      </c>
      <c r="H131" s="411">
        <v>12</v>
      </c>
      <c r="I131" s="412">
        <f t="shared" si="29"/>
        <v>33</v>
      </c>
      <c r="J131" s="411">
        <v>15</v>
      </c>
      <c r="K131" s="411">
        <v>4</v>
      </c>
      <c r="L131" s="411">
        <v>9</v>
      </c>
      <c r="M131" s="411">
        <v>12</v>
      </c>
      <c r="N131" s="411">
        <v>11</v>
      </c>
      <c r="O131" s="411">
        <v>9</v>
      </c>
      <c r="P131" s="411">
        <v>8</v>
      </c>
      <c r="Q131" s="411">
        <v>10</v>
      </c>
      <c r="R131" s="411">
        <v>11</v>
      </c>
      <c r="S131" s="411">
        <v>8</v>
      </c>
      <c r="T131" s="411">
        <v>5</v>
      </c>
      <c r="U131" s="411">
        <v>3</v>
      </c>
      <c r="V131" s="412">
        <f t="shared" si="26"/>
        <v>105</v>
      </c>
      <c r="W131" s="411">
        <v>0</v>
      </c>
      <c r="X131" s="411">
        <v>0</v>
      </c>
      <c r="Y131" s="411">
        <v>0</v>
      </c>
      <c r="Z131" s="411">
        <v>0</v>
      </c>
      <c r="AA131" s="411">
        <v>0</v>
      </c>
      <c r="AB131" s="411">
        <v>0</v>
      </c>
      <c r="AC131" s="412">
        <f t="shared" si="27"/>
        <v>0</v>
      </c>
      <c r="AD131" s="413">
        <f t="shared" si="28"/>
        <v>138</v>
      </c>
    </row>
    <row r="132" spans="1:30" ht="12">
      <c r="A132" s="9">
        <v>13</v>
      </c>
      <c r="B132" s="631" t="s">
        <v>1384</v>
      </c>
      <c r="C132" s="405">
        <v>0</v>
      </c>
      <c r="D132" s="405">
        <v>0</v>
      </c>
      <c r="E132" s="405">
        <v>6</v>
      </c>
      <c r="F132" s="405">
        <v>8</v>
      </c>
      <c r="G132" s="405">
        <v>2</v>
      </c>
      <c r="H132" s="405">
        <v>9</v>
      </c>
      <c r="I132" s="412">
        <f t="shared" si="29"/>
        <v>25</v>
      </c>
      <c r="J132" s="405">
        <v>7</v>
      </c>
      <c r="K132" s="405">
        <v>6</v>
      </c>
      <c r="L132" s="405">
        <v>6</v>
      </c>
      <c r="M132" s="405">
        <v>4</v>
      </c>
      <c r="N132" s="405">
        <v>3</v>
      </c>
      <c r="O132" s="405">
        <v>9</v>
      </c>
      <c r="P132" s="405">
        <v>6</v>
      </c>
      <c r="Q132" s="405">
        <v>6</v>
      </c>
      <c r="R132" s="405">
        <v>4</v>
      </c>
      <c r="S132" s="405">
        <v>6</v>
      </c>
      <c r="T132" s="405">
        <v>3</v>
      </c>
      <c r="U132" s="405">
        <v>6</v>
      </c>
      <c r="V132" s="406">
        <f t="shared" si="26"/>
        <v>66</v>
      </c>
      <c r="W132" s="411">
        <v>12</v>
      </c>
      <c r="X132" s="411">
        <v>12</v>
      </c>
      <c r="Y132" s="411">
        <v>8</v>
      </c>
      <c r="Z132" s="411">
        <v>4</v>
      </c>
      <c r="AA132" s="411">
        <v>6</v>
      </c>
      <c r="AB132" s="411">
        <v>7</v>
      </c>
      <c r="AC132" s="406">
        <f t="shared" si="27"/>
        <v>49</v>
      </c>
      <c r="AD132" s="407">
        <f t="shared" si="28"/>
        <v>140</v>
      </c>
    </row>
    <row r="133" spans="1:30" ht="12">
      <c r="A133" s="9">
        <v>14</v>
      </c>
      <c r="B133" s="753" t="s">
        <v>13</v>
      </c>
      <c r="C133" s="411">
        <v>0</v>
      </c>
      <c r="D133" s="411">
        <v>0</v>
      </c>
      <c r="E133" s="411">
        <v>7</v>
      </c>
      <c r="F133" s="411">
        <v>12</v>
      </c>
      <c r="G133" s="411">
        <v>8</v>
      </c>
      <c r="H133" s="411">
        <v>6</v>
      </c>
      <c r="I133" s="412">
        <f t="shared" si="29"/>
        <v>33</v>
      </c>
      <c r="J133" s="411">
        <v>9</v>
      </c>
      <c r="K133" s="411">
        <v>6</v>
      </c>
      <c r="L133" s="411">
        <v>16</v>
      </c>
      <c r="M133" s="411">
        <v>10</v>
      </c>
      <c r="N133" s="411">
        <v>14</v>
      </c>
      <c r="O133" s="411">
        <v>9</v>
      </c>
      <c r="P133" s="411">
        <v>6</v>
      </c>
      <c r="Q133" s="411">
        <v>6</v>
      </c>
      <c r="R133" s="411">
        <v>9</v>
      </c>
      <c r="S133" s="411">
        <v>11</v>
      </c>
      <c r="T133" s="411">
        <v>4</v>
      </c>
      <c r="U133" s="411">
        <v>7</v>
      </c>
      <c r="V133" s="412">
        <f t="shared" si="26"/>
        <v>107</v>
      </c>
      <c r="W133" s="411">
        <v>0</v>
      </c>
      <c r="X133" s="411">
        <v>0</v>
      </c>
      <c r="Y133" s="411">
        <v>0</v>
      </c>
      <c r="Z133" s="411">
        <v>0</v>
      </c>
      <c r="AA133" s="411">
        <v>0</v>
      </c>
      <c r="AB133" s="411">
        <v>0</v>
      </c>
      <c r="AC133" s="412">
        <f t="shared" si="27"/>
        <v>0</v>
      </c>
      <c r="AD133" s="413">
        <f t="shared" si="28"/>
        <v>140</v>
      </c>
    </row>
    <row r="134" spans="1:30" ht="12">
      <c r="A134" s="9">
        <v>15</v>
      </c>
      <c r="B134" s="631" t="s">
        <v>607</v>
      </c>
      <c r="C134" s="405">
        <v>0</v>
      </c>
      <c r="D134" s="405">
        <v>0</v>
      </c>
      <c r="E134" s="405">
        <v>14</v>
      </c>
      <c r="F134" s="405">
        <v>8</v>
      </c>
      <c r="G134" s="405">
        <v>7</v>
      </c>
      <c r="H134" s="405">
        <v>12</v>
      </c>
      <c r="I134" s="412">
        <f t="shared" si="29"/>
        <v>41</v>
      </c>
      <c r="J134" s="405">
        <v>13</v>
      </c>
      <c r="K134" s="405">
        <v>3</v>
      </c>
      <c r="L134" s="405">
        <v>7</v>
      </c>
      <c r="M134" s="405">
        <v>8</v>
      </c>
      <c r="N134" s="405">
        <v>10</v>
      </c>
      <c r="O134" s="405">
        <v>2</v>
      </c>
      <c r="P134" s="405">
        <v>15</v>
      </c>
      <c r="Q134" s="405">
        <v>8</v>
      </c>
      <c r="R134" s="405">
        <v>7</v>
      </c>
      <c r="S134" s="405">
        <v>8</v>
      </c>
      <c r="T134" s="405">
        <v>8</v>
      </c>
      <c r="U134" s="405">
        <v>10</v>
      </c>
      <c r="V134" s="406">
        <f t="shared" si="26"/>
        <v>99</v>
      </c>
      <c r="W134" s="411">
        <v>0</v>
      </c>
      <c r="X134" s="411">
        <v>0</v>
      </c>
      <c r="Y134" s="411">
        <v>0</v>
      </c>
      <c r="Z134" s="411">
        <v>0</v>
      </c>
      <c r="AA134" s="411">
        <v>0</v>
      </c>
      <c r="AB134" s="411">
        <v>0</v>
      </c>
      <c r="AC134" s="406">
        <f t="shared" si="27"/>
        <v>0</v>
      </c>
      <c r="AD134" s="413">
        <f t="shared" si="28"/>
        <v>140</v>
      </c>
    </row>
    <row r="135" spans="1:30" ht="12">
      <c r="A135" s="9">
        <v>16</v>
      </c>
      <c r="B135" s="631" t="s">
        <v>8</v>
      </c>
      <c r="C135" s="411">
        <v>0</v>
      </c>
      <c r="D135" s="411">
        <v>0</v>
      </c>
      <c r="E135" s="405">
        <v>5</v>
      </c>
      <c r="F135" s="405">
        <v>9</v>
      </c>
      <c r="G135" s="405">
        <v>14</v>
      </c>
      <c r="H135" s="405">
        <v>9</v>
      </c>
      <c r="I135" s="412">
        <f t="shared" si="29"/>
        <v>37</v>
      </c>
      <c r="J135" s="405">
        <v>12</v>
      </c>
      <c r="K135" s="405">
        <v>7</v>
      </c>
      <c r="L135" s="405">
        <v>7</v>
      </c>
      <c r="M135" s="405">
        <v>10</v>
      </c>
      <c r="N135" s="405">
        <v>13</v>
      </c>
      <c r="O135" s="405">
        <v>7</v>
      </c>
      <c r="P135" s="405">
        <v>8</v>
      </c>
      <c r="Q135" s="405">
        <v>5</v>
      </c>
      <c r="R135" s="405">
        <v>10</v>
      </c>
      <c r="S135" s="405">
        <v>8</v>
      </c>
      <c r="T135" s="405">
        <v>7</v>
      </c>
      <c r="U135" s="405">
        <v>13</v>
      </c>
      <c r="V135" s="406">
        <f t="shared" si="26"/>
        <v>107</v>
      </c>
      <c r="W135" s="411">
        <v>0</v>
      </c>
      <c r="X135" s="411">
        <v>0</v>
      </c>
      <c r="Y135" s="411">
        <v>0</v>
      </c>
      <c r="Z135" s="411">
        <v>0</v>
      </c>
      <c r="AA135" s="411">
        <v>0</v>
      </c>
      <c r="AB135" s="411">
        <v>0</v>
      </c>
      <c r="AC135" s="406">
        <f t="shared" si="27"/>
        <v>0</v>
      </c>
      <c r="AD135" s="413">
        <f t="shared" si="28"/>
        <v>144</v>
      </c>
    </row>
    <row r="136" spans="1:30" ht="12">
      <c r="A136" s="9">
        <v>17</v>
      </c>
      <c r="B136" s="631" t="s">
        <v>500</v>
      </c>
      <c r="C136" s="405">
        <v>0</v>
      </c>
      <c r="D136" s="405">
        <v>0</v>
      </c>
      <c r="E136" s="405">
        <v>9</v>
      </c>
      <c r="F136" s="405">
        <v>10</v>
      </c>
      <c r="G136" s="405">
        <v>4</v>
      </c>
      <c r="H136" s="405">
        <v>5</v>
      </c>
      <c r="I136" s="406">
        <f t="shared" si="29"/>
        <v>28</v>
      </c>
      <c r="J136" s="405">
        <v>6</v>
      </c>
      <c r="K136" s="405">
        <v>5</v>
      </c>
      <c r="L136" s="405">
        <v>13</v>
      </c>
      <c r="M136" s="405">
        <v>12</v>
      </c>
      <c r="N136" s="405">
        <v>14</v>
      </c>
      <c r="O136" s="405">
        <v>6</v>
      </c>
      <c r="P136" s="405">
        <v>13</v>
      </c>
      <c r="Q136" s="405">
        <v>5</v>
      </c>
      <c r="R136" s="405">
        <v>15</v>
      </c>
      <c r="S136" s="405">
        <v>10</v>
      </c>
      <c r="T136" s="405">
        <v>14</v>
      </c>
      <c r="U136" s="405">
        <v>11</v>
      </c>
      <c r="V136" s="406">
        <f t="shared" si="26"/>
        <v>124</v>
      </c>
      <c r="W136" s="405">
        <v>0</v>
      </c>
      <c r="X136" s="405">
        <v>0</v>
      </c>
      <c r="Y136" s="405">
        <v>0</v>
      </c>
      <c r="Z136" s="405">
        <v>0</v>
      </c>
      <c r="AA136" s="405">
        <v>0</v>
      </c>
      <c r="AB136" s="405">
        <v>0</v>
      </c>
      <c r="AC136" s="406">
        <f t="shared" si="27"/>
        <v>0</v>
      </c>
      <c r="AD136" s="407">
        <f t="shared" si="28"/>
        <v>152</v>
      </c>
    </row>
    <row r="137" spans="1:30" ht="12">
      <c r="A137" s="9">
        <v>18</v>
      </c>
      <c r="B137" s="753" t="s">
        <v>604</v>
      </c>
      <c r="C137" s="411">
        <v>0</v>
      </c>
      <c r="D137" s="411">
        <v>0</v>
      </c>
      <c r="E137" s="411">
        <v>12</v>
      </c>
      <c r="F137" s="411">
        <v>6</v>
      </c>
      <c r="G137" s="411">
        <v>14</v>
      </c>
      <c r="H137" s="411">
        <v>7</v>
      </c>
      <c r="I137" s="412">
        <f t="shared" si="29"/>
        <v>39</v>
      </c>
      <c r="J137" s="411">
        <v>13</v>
      </c>
      <c r="K137" s="411">
        <v>8</v>
      </c>
      <c r="L137" s="411">
        <v>14</v>
      </c>
      <c r="M137" s="411">
        <v>9</v>
      </c>
      <c r="N137" s="411">
        <v>8</v>
      </c>
      <c r="O137" s="411">
        <v>7</v>
      </c>
      <c r="P137" s="411">
        <v>13</v>
      </c>
      <c r="Q137" s="411">
        <v>8</v>
      </c>
      <c r="R137" s="411">
        <v>15</v>
      </c>
      <c r="S137" s="411">
        <v>14</v>
      </c>
      <c r="T137" s="411">
        <v>11</v>
      </c>
      <c r="U137" s="411">
        <v>10</v>
      </c>
      <c r="V137" s="412">
        <f t="shared" si="26"/>
        <v>130</v>
      </c>
      <c r="W137" s="411">
        <v>0</v>
      </c>
      <c r="X137" s="411">
        <v>0</v>
      </c>
      <c r="Y137" s="411">
        <v>0</v>
      </c>
      <c r="Z137" s="411">
        <v>0</v>
      </c>
      <c r="AA137" s="411">
        <v>0</v>
      </c>
      <c r="AB137" s="411">
        <v>0</v>
      </c>
      <c r="AC137" s="412">
        <f t="shared" si="27"/>
        <v>0</v>
      </c>
      <c r="AD137" s="413">
        <f t="shared" si="28"/>
        <v>169</v>
      </c>
    </row>
    <row r="138" spans="1:30" ht="12">
      <c r="A138" s="9">
        <v>19</v>
      </c>
      <c r="B138" s="631" t="s">
        <v>468</v>
      </c>
      <c r="C138" s="405">
        <v>0</v>
      </c>
      <c r="D138" s="405">
        <v>0</v>
      </c>
      <c r="E138" s="405">
        <v>7</v>
      </c>
      <c r="F138" s="405">
        <v>10</v>
      </c>
      <c r="G138" s="405">
        <v>8</v>
      </c>
      <c r="H138" s="405">
        <v>10</v>
      </c>
      <c r="I138" s="412">
        <f t="shared" si="29"/>
        <v>35</v>
      </c>
      <c r="J138" s="405">
        <v>11</v>
      </c>
      <c r="K138" s="405">
        <v>11</v>
      </c>
      <c r="L138" s="405">
        <v>9</v>
      </c>
      <c r="M138" s="405">
        <v>6</v>
      </c>
      <c r="N138" s="405">
        <v>8</v>
      </c>
      <c r="O138" s="405">
        <v>5</v>
      </c>
      <c r="P138" s="405">
        <v>5</v>
      </c>
      <c r="Q138" s="405">
        <v>6</v>
      </c>
      <c r="R138" s="405">
        <v>10</v>
      </c>
      <c r="S138" s="405">
        <v>8</v>
      </c>
      <c r="T138" s="405">
        <v>6</v>
      </c>
      <c r="U138" s="405">
        <v>9</v>
      </c>
      <c r="V138" s="406">
        <f t="shared" si="26"/>
        <v>94</v>
      </c>
      <c r="W138" s="411">
        <v>11</v>
      </c>
      <c r="X138" s="411">
        <v>6</v>
      </c>
      <c r="Y138" s="411">
        <v>6</v>
      </c>
      <c r="Z138" s="411">
        <v>8</v>
      </c>
      <c r="AA138" s="411">
        <v>14</v>
      </c>
      <c r="AB138" s="411">
        <v>6</v>
      </c>
      <c r="AC138" s="406">
        <f t="shared" si="27"/>
        <v>51</v>
      </c>
      <c r="AD138" s="413">
        <f t="shared" si="28"/>
        <v>180</v>
      </c>
    </row>
    <row r="139" spans="1:30" ht="12">
      <c r="A139" s="9">
        <v>20</v>
      </c>
      <c r="B139" s="631" t="s">
        <v>10</v>
      </c>
      <c r="C139" s="411">
        <v>0</v>
      </c>
      <c r="D139" s="411">
        <v>0</v>
      </c>
      <c r="E139" s="405">
        <v>8</v>
      </c>
      <c r="F139" s="405">
        <v>3</v>
      </c>
      <c r="G139" s="405">
        <v>9</v>
      </c>
      <c r="H139" s="405">
        <v>9</v>
      </c>
      <c r="I139" s="412">
        <f t="shared" si="29"/>
        <v>29</v>
      </c>
      <c r="J139" s="405">
        <v>12</v>
      </c>
      <c r="K139" s="405">
        <v>12</v>
      </c>
      <c r="L139" s="405">
        <v>12</v>
      </c>
      <c r="M139" s="405">
        <v>14</v>
      </c>
      <c r="N139" s="405">
        <v>9</v>
      </c>
      <c r="O139" s="405">
        <v>9</v>
      </c>
      <c r="P139" s="405">
        <v>9</v>
      </c>
      <c r="Q139" s="405">
        <v>21</v>
      </c>
      <c r="R139" s="405">
        <v>15</v>
      </c>
      <c r="S139" s="405">
        <v>9</v>
      </c>
      <c r="T139" s="405">
        <v>15</v>
      </c>
      <c r="U139" s="405">
        <v>16</v>
      </c>
      <c r="V139" s="406">
        <f t="shared" si="26"/>
        <v>153</v>
      </c>
      <c r="W139" s="411">
        <v>0</v>
      </c>
      <c r="X139" s="411">
        <v>0</v>
      </c>
      <c r="Y139" s="411">
        <v>0</v>
      </c>
      <c r="Z139" s="411">
        <v>0</v>
      </c>
      <c r="AA139" s="411">
        <v>0</v>
      </c>
      <c r="AB139" s="411">
        <v>0</v>
      </c>
      <c r="AC139" s="406">
        <f t="shared" si="27"/>
        <v>0</v>
      </c>
      <c r="AD139" s="413">
        <f t="shared" si="28"/>
        <v>182</v>
      </c>
    </row>
    <row r="140" spans="1:30" ht="12">
      <c r="A140" s="9">
        <v>21</v>
      </c>
      <c r="B140" s="631" t="s">
        <v>538</v>
      </c>
      <c r="C140" s="405">
        <v>0</v>
      </c>
      <c r="D140" s="405">
        <v>0</v>
      </c>
      <c r="E140" s="405">
        <v>11</v>
      </c>
      <c r="F140" s="405">
        <v>12</v>
      </c>
      <c r="G140" s="405">
        <v>10</v>
      </c>
      <c r="H140" s="405">
        <v>5</v>
      </c>
      <c r="I140" s="412">
        <f t="shared" si="29"/>
        <v>38</v>
      </c>
      <c r="J140" s="405">
        <v>8</v>
      </c>
      <c r="K140" s="405">
        <v>3</v>
      </c>
      <c r="L140" s="405">
        <v>4</v>
      </c>
      <c r="M140" s="405">
        <v>9</v>
      </c>
      <c r="N140" s="405">
        <v>9</v>
      </c>
      <c r="O140" s="405">
        <v>8</v>
      </c>
      <c r="P140" s="405">
        <v>10</v>
      </c>
      <c r="Q140" s="405">
        <v>10</v>
      </c>
      <c r="R140" s="405">
        <v>10</v>
      </c>
      <c r="S140" s="405">
        <v>4</v>
      </c>
      <c r="T140" s="405">
        <v>10</v>
      </c>
      <c r="U140" s="405">
        <v>12</v>
      </c>
      <c r="V140" s="406">
        <f t="shared" si="26"/>
        <v>97</v>
      </c>
      <c r="W140" s="411">
        <v>11</v>
      </c>
      <c r="X140" s="411">
        <v>5</v>
      </c>
      <c r="Y140" s="411">
        <v>12</v>
      </c>
      <c r="Z140" s="411">
        <v>14</v>
      </c>
      <c r="AA140" s="411">
        <v>5</v>
      </c>
      <c r="AB140" s="411">
        <v>9</v>
      </c>
      <c r="AC140" s="406">
        <f t="shared" si="27"/>
        <v>56</v>
      </c>
      <c r="AD140" s="413">
        <f t="shared" si="28"/>
        <v>191</v>
      </c>
    </row>
    <row r="141" spans="1:30" ht="12">
      <c r="A141" s="9">
        <v>22</v>
      </c>
      <c r="B141" s="631" t="s">
        <v>510</v>
      </c>
      <c r="C141" s="411">
        <v>6</v>
      </c>
      <c r="D141" s="411">
        <v>15</v>
      </c>
      <c r="E141" s="405">
        <v>15</v>
      </c>
      <c r="F141" s="405">
        <v>6</v>
      </c>
      <c r="G141" s="405">
        <v>11</v>
      </c>
      <c r="H141" s="405">
        <v>7</v>
      </c>
      <c r="I141" s="412">
        <f t="shared" si="29"/>
        <v>60</v>
      </c>
      <c r="J141" s="405">
        <v>9</v>
      </c>
      <c r="K141" s="405">
        <v>12</v>
      </c>
      <c r="L141" s="405">
        <v>9</v>
      </c>
      <c r="M141" s="405">
        <v>15</v>
      </c>
      <c r="N141" s="405">
        <v>10</v>
      </c>
      <c r="O141" s="405">
        <v>11</v>
      </c>
      <c r="P141" s="405">
        <v>12</v>
      </c>
      <c r="Q141" s="405">
        <v>11</v>
      </c>
      <c r="R141" s="405">
        <v>6</v>
      </c>
      <c r="S141" s="405">
        <v>11</v>
      </c>
      <c r="T141" s="405">
        <v>13</v>
      </c>
      <c r="U141" s="405">
        <v>14</v>
      </c>
      <c r="V141" s="406">
        <f t="shared" si="26"/>
        <v>133</v>
      </c>
      <c r="W141" s="411">
        <v>0</v>
      </c>
      <c r="X141" s="411">
        <v>0</v>
      </c>
      <c r="Y141" s="411">
        <v>0</v>
      </c>
      <c r="Z141" s="411">
        <v>0</v>
      </c>
      <c r="AA141" s="411">
        <v>0</v>
      </c>
      <c r="AB141" s="411">
        <v>0</v>
      </c>
      <c r="AC141" s="406">
        <f t="shared" si="27"/>
        <v>0</v>
      </c>
      <c r="AD141" s="413">
        <f t="shared" si="28"/>
        <v>193</v>
      </c>
    </row>
    <row r="142" spans="1:30" ht="12">
      <c r="A142" s="9">
        <v>23</v>
      </c>
      <c r="B142" s="631" t="s">
        <v>496</v>
      </c>
      <c r="C142" s="405">
        <v>11</v>
      </c>
      <c r="D142" s="405">
        <v>3</v>
      </c>
      <c r="E142" s="405">
        <v>16</v>
      </c>
      <c r="F142" s="405">
        <v>7</v>
      </c>
      <c r="G142" s="405">
        <v>16</v>
      </c>
      <c r="H142" s="405">
        <v>16</v>
      </c>
      <c r="I142" s="412">
        <f t="shared" si="29"/>
        <v>69</v>
      </c>
      <c r="J142" s="405">
        <v>12</v>
      </c>
      <c r="K142" s="405">
        <v>11</v>
      </c>
      <c r="L142" s="405">
        <v>11</v>
      </c>
      <c r="M142" s="405">
        <v>8</v>
      </c>
      <c r="N142" s="405">
        <v>13</v>
      </c>
      <c r="O142" s="405">
        <v>9</v>
      </c>
      <c r="P142" s="405">
        <v>10</v>
      </c>
      <c r="Q142" s="405">
        <v>12</v>
      </c>
      <c r="R142" s="405">
        <v>14</v>
      </c>
      <c r="S142" s="405">
        <v>7</v>
      </c>
      <c r="T142" s="405">
        <v>13</v>
      </c>
      <c r="U142" s="405">
        <v>14</v>
      </c>
      <c r="V142" s="406">
        <f t="shared" si="26"/>
        <v>134</v>
      </c>
      <c r="W142" s="411">
        <v>0</v>
      </c>
      <c r="X142" s="411">
        <v>0</v>
      </c>
      <c r="Y142" s="411">
        <v>0</v>
      </c>
      <c r="Z142" s="411">
        <v>0</v>
      </c>
      <c r="AA142" s="411">
        <v>0</v>
      </c>
      <c r="AB142" s="411">
        <v>0</v>
      </c>
      <c r="AC142" s="406">
        <f t="shared" si="27"/>
        <v>0</v>
      </c>
      <c r="AD142" s="413">
        <f t="shared" si="28"/>
        <v>203</v>
      </c>
    </row>
    <row r="143" spans="1:30" ht="12">
      <c r="A143" s="9">
        <v>24</v>
      </c>
      <c r="B143" s="631" t="s">
        <v>605</v>
      </c>
      <c r="C143" s="411">
        <v>22</v>
      </c>
      <c r="D143" s="411">
        <v>5</v>
      </c>
      <c r="E143" s="405">
        <v>19</v>
      </c>
      <c r="F143" s="405">
        <v>11</v>
      </c>
      <c r="G143" s="405">
        <v>19</v>
      </c>
      <c r="H143" s="405">
        <v>14</v>
      </c>
      <c r="I143" s="412">
        <f t="shared" si="29"/>
        <v>90</v>
      </c>
      <c r="J143" s="405">
        <v>10</v>
      </c>
      <c r="K143" s="405">
        <v>10</v>
      </c>
      <c r="L143" s="405">
        <v>13</v>
      </c>
      <c r="M143" s="405">
        <v>14</v>
      </c>
      <c r="N143" s="405">
        <v>16</v>
      </c>
      <c r="O143" s="405">
        <v>19</v>
      </c>
      <c r="P143" s="405">
        <v>15</v>
      </c>
      <c r="Q143" s="405">
        <v>15</v>
      </c>
      <c r="R143" s="405">
        <v>21</v>
      </c>
      <c r="S143" s="405">
        <v>14</v>
      </c>
      <c r="T143" s="405">
        <v>9</v>
      </c>
      <c r="U143" s="405">
        <v>17</v>
      </c>
      <c r="V143" s="406">
        <f t="shared" si="26"/>
        <v>173</v>
      </c>
      <c r="W143" s="411">
        <v>0</v>
      </c>
      <c r="X143" s="411">
        <v>0</v>
      </c>
      <c r="Y143" s="411">
        <v>0</v>
      </c>
      <c r="Z143" s="411">
        <v>0</v>
      </c>
      <c r="AA143" s="411">
        <v>0</v>
      </c>
      <c r="AB143" s="411">
        <v>0</v>
      </c>
      <c r="AC143" s="406">
        <f t="shared" si="27"/>
        <v>0</v>
      </c>
      <c r="AD143" s="413">
        <f t="shared" si="28"/>
        <v>263</v>
      </c>
    </row>
    <row r="144" spans="1:30" ht="12">
      <c r="A144" s="9">
        <v>25</v>
      </c>
      <c r="B144" s="631" t="s">
        <v>475</v>
      </c>
      <c r="C144" s="405">
        <v>0</v>
      </c>
      <c r="D144" s="405">
        <v>0</v>
      </c>
      <c r="E144" s="405">
        <v>15</v>
      </c>
      <c r="F144" s="405">
        <v>8</v>
      </c>
      <c r="G144" s="405">
        <v>19</v>
      </c>
      <c r="H144" s="405">
        <v>7</v>
      </c>
      <c r="I144" s="412">
        <f t="shared" si="29"/>
        <v>49</v>
      </c>
      <c r="J144" s="405">
        <v>5</v>
      </c>
      <c r="K144" s="405">
        <v>20</v>
      </c>
      <c r="L144" s="405">
        <v>18</v>
      </c>
      <c r="M144" s="405">
        <v>12</v>
      </c>
      <c r="N144" s="405">
        <v>16</v>
      </c>
      <c r="O144" s="405">
        <v>14</v>
      </c>
      <c r="P144" s="405">
        <v>17</v>
      </c>
      <c r="Q144" s="405">
        <v>15</v>
      </c>
      <c r="R144" s="405">
        <v>19</v>
      </c>
      <c r="S144" s="405">
        <v>17</v>
      </c>
      <c r="T144" s="405">
        <v>11</v>
      </c>
      <c r="U144" s="405">
        <v>12</v>
      </c>
      <c r="V144" s="406">
        <f t="shared" si="26"/>
        <v>176</v>
      </c>
      <c r="W144" s="411">
        <v>20</v>
      </c>
      <c r="X144" s="411">
        <v>7</v>
      </c>
      <c r="Y144" s="411">
        <v>17</v>
      </c>
      <c r="Z144" s="411">
        <v>18</v>
      </c>
      <c r="AA144" s="411">
        <v>18</v>
      </c>
      <c r="AB144" s="411">
        <v>11</v>
      </c>
      <c r="AC144" s="406">
        <f t="shared" si="27"/>
        <v>91</v>
      </c>
      <c r="AD144" s="413">
        <f t="shared" si="28"/>
        <v>316</v>
      </c>
    </row>
    <row r="145" spans="1:30" ht="12">
      <c r="A145" s="9">
        <v>26</v>
      </c>
      <c r="B145" s="631" t="s">
        <v>18</v>
      </c>
      <c r="C145" s="411">
        <v>20</v>
      </c>
      <c r="D145" s="411">
        <v>20</v>
      </c>
      <c r="E145" s="405">
        <v>25</v>
      </c>
      <c r="F145" s="405">
        <v>25</v>
      </c>
      <c r="G145" s="405">
        <v>21</v>
      </c>
      <c r="H145" s="405">
        <v>19</v>
      </c>
      <c r="I145" s="412">
        <f t="shared" si="29"/>
        <v>130</v>
      </c>
      <c r="J145" s="405">
        <v>28</v>
      </c>
      <c r="K145" s="405">
        <v>21</v>
      </c>
      <c r="L145" s="405">
        <v>30</v>
      </c>
      <c r="M145" s="405">
        <v>24</v>
      </c>
      <c r="N145" s="405">
        <v>13</v>
      </c>
      <c r="O145" s="405">
        <v>19</v>
      </c>
      <c r="P145" s="405">
        <v>17</v>
      </c>
      <c r="Q145" s="405">
        <v>19</v>
      </c>
      <c r="R145" s="405">
        <v>13</v>
      </c>
      <c r="S145" s="405">
        <v>14</v>
      </c>
      <c r="T145" s="405">
        <v>12</v>
      </c>
      <c r="U145" s="405">
        <v>15</v>
      </c>
      <c r="V145" s="406">
        <f t="shared" si="26"/>
        <v>225</v>
      </c>
      <c r="W145" s="411">
        <v>0</v>
      </c>
      <c r="X145" s="411">
        <v>0</v>
      </c>
      <c r="Y145" s="411">
        <v>0</v>
      </c>
      <c r="Z145" s="411">
        <v>0</v>
      </c>
      <c r="AA145" s="411">
        <v>0</v>
      </c>
      <c r="AB145" s="411">
        <v>0</v>
      </c>
      <c r="AC145" s="406">
        <f t="shared" si="27"/>
        <v>0</v>
      </c>
      <c r="AD145" s="413">
        <f t="shared" si="28"/>
        <v>355</v>
      </c>
    </row>
    <row r="146" spans="1:30" ht="12">
      <c r="A146" s="9">
        <v>27</v>
      </c>
      <c r="B146" s="631" t="s">
        <v>4</v>
      </c>
      <c r="C146" s="405">
        <v>0</v>
      </c>
      <c r="D146" s="405">
        <v>0</v>
      </c>
      <c r="E146" s="405">
        <v>17</v>
      </c>
      <c r="F146" s="405">
        <v>15</v>
      </c>
      <c r="G146" s="405">
        <v>22</v>
      </c>
      <c r="H146" s="405">
        <v>23</v>
      </c>
      <c r="I146" s="412">
        <f t="shared" si="29"/>
        <v>77</v>
      </c>
      <c r="J146" s="405">
        <v>26</v>
      </c>
      <c r="K146" s="405">
        <v>24</v>
      </c>
      <c r="L146" s="405">
        <v>23</v>
      </c>
      <c r="M146" s="405">
        <v>22</v>
      </c>
      <c r="N146" s="405">
        <v>24</v>
      </c>
      <c r="O146" s="405">
        <v>21</v>
      </c>
      <c r="P146" s="405">
        <v>26</v>
      </c>
      <c r="Q146" s="405">
        <v>25</v>
      </c>
      <c r="R146" s="405">
        <v>25</v>
      </c>
      <c r="S146" s="405">
        <v>23</v>
      </c>
      <c r="T146" s="405">
        <v>22</v>
      </c>
      <c r="U146" s="405">
        <v>23</v>
      </c>
      <c r="V146" s="406">
        <f t="shared" si="26"/>
        <v>284</v>
      </c>
      <c r="W146" s="411">
        <v>0</v>
      </c>
      <c r="X146" s="411">
        <v>0</v>
      </c>
      <c r="Y146" s="411">
        <v>0</v>
      </c>
      <c r="Z146" s="411">
        <v>0</v>
      </c>
      <c r="AA146" s="411">
        <v>0</v>
      </c>
      <c r="AB146" s="411">
        <v>0</v>
      </c>
      <c r="AC146" s="406">
        <f t="shared" si="27"/>
        <v>0</v>
      </c>
      <c r="AD146" s="413">
        <f t="shared" si="28"/>
        <v>361</v>
      </c>
    </row>
    <row r="147" spans="1:30" ht="12">
      <c r="A147" s="9">
        <v>28</v>
      </c>
      <c r="B147" s="631" t="s">
        <v>608</v>
      </c>
      <c r="C147" s="411">
        <v>13</v>
      </c>
      <c r="D147" s="411">
        <v>17</v>
      </c>
      <c r="E147" s="405">
        <v>7</v>
      </c>
      <c r="F147" s="405">
        <v>14</v>
      </c>
      <c r="G147" s="405">
        <v>22</v>
      </c>
      <c r="H147" s="405">
        <v>12</v>
      </c>
      <c r="I147" s="412">
        <f t="shared" si="29"/>
        <v>85</v>
      </c>
      <c r="J147" s="405">
        <v>12</v>
      </c>
      <c r="K147" s="405">
        <v>16</v>
      </c>
      <c r="L147" s="405">
        <v>19</v>
      </c>
      <c r="M147" s="405">
        <v>10</v>
      </c>
      <c r="N147" s="405">
        <v>20</v>
      </c>
      <c r="O147" s="405">
        <v>19</v>
      </c>
      <c r="P147" s="405">
        <v>20</v>
      </c>
      <c r="Q147" s="405">
        <v>21</v>
      </c>
      <c r="R147" s="405">
        <v>19</v>
      </c>
      <c r="S147" s="405">
        <v>17</v>
      </c>
      <c r="T147" s="405">
        <v>29</v>
      </c>
      <c r="U147" s="405">
        <v>16</v>
      </c>
      <c r="V147" s="406">
        <f t="shared" si="26"/>
        <v>218</v>
      </c>
      <c r="W147" s="411">
        <v>24</v>
      </c>
      <c r="X147" s="411">
        <v>16</v>
      </c>
      <c r="Y147" s="411">
        <v>37</v>
      </c>
      <c r="Z147" s="411">
        <v>18</v>
      </c>
      <c r="AA147" s="411">
        <v>38</v>
      </c>
      <c r="AB147" s="411">
        <v>17</v>
      </c>
      <c r="AC147" s="406">
        <f t="shared" si="27"/>
        <v>150</v>
      </c>
      <c r="AD147" s="413">
        <f t="shared" si="28"/>
        <v>453</v>
      </c>
    </row>
    <row r="148" spans="1:30" ht="12">
      <c r="A148" s="392"/>
      <c r="B148" s="764" t="s">
        <v>1407</v>
      </c>
      <c r="C148" s="392">
        <f aca="true" t="shared" si="30" ref="C148:AD148">SUM(C120:C147)</f>
        <v>85</v>
      </c>
      <c r="D148" s="392">
        <f t="shared" si="30"/>
        <v>74</v>
      </c>
      <c r="E148" s="392">
        <f t="shared" si="30"/>
        <v>274</v>
      </c>
      <c r="F148" s="392">
        <f t="shared" si="30"/>
        <v>248</v>
      </c>
      <c r="G148" s="392">
        <f t="shared" si="30"/>
        <v>286</v>
      </c>
      <c r="H148" s="392">
        <f t="shared" si="30"/>
        <v>255</v>
      </c>
      <c r="I148" s="420">
        <f t="shared" si="30"/>
        <v>1222</v>
      </c>
      <c r="J148" s="392">
        <f t="shared" si="30"/>
        <v>302</v>
      </c>
      <c r="K148" s="392">
        <f t="shared" si="30"/>
        <v>273</v>
      </c>
      <c r="L148" s="392">
        <f t="shared" si="30"/>
        <v>319</v>
      </c>
      <c r="M148" s="392">
        <f t="shared" si="30"/>
        <v>274</v>
      </c>
      <c r="N148" s="392">
        <f t="shared" si="30"/>
        <v>292</v>
      </c>
      <c r="O148" s="392">
        <f t="shared" si="30"/>
        <v>247</v>
      </c>
      <c r="P148" s="392">
        <f t="shared" si="30"/>
        <v>282</v>
      </c>
      <c r="Q148" s="392">
        <f t="shared" si="30"/>
        <v>287</v>
      </c>
      <c r="R148" s="392">
        <f t="shared" si="30"/>
        <v>313</v>
      </c>
      <c r="S148" s="392">
        <f t="shared" si="30"/>
        <v>272</v>
      </c>
      <c r="T148" s="392">
        <f t="shared" si="30"/>
        <v>271</v>
      </c>
      <c r="U148" s="392">
        <f t="shared" si="30"/>
        <v>275</v>
      </c>
      <c r="V148" s="392">
        <f t="shared" si="30"/>
        <v>3407</v>
      </c>
      <c r="W148" s="392">
        <f t="shared" si="30"/>
        <v>97</v>
      </c>
      <c r="X148" s="392">
        <f t="shared" si="30"/>
        <v>60</v>
      </c>
      <c r="Y148" s="392">
        <f t="shared" si="30"/>
        <v>104</v>
      </c>
      <c r="Z148" s="392">
        <f t="shared" si="30"/>
        <v>86</v>
      </c>
      <c r="AA148" s="392">
        <f t="shared" si="30"/>
        <v>99</v>
      </c>
      <c r="AB148" s="392">
        <f t="shared" si="30"/>
        <v>61</v>
      </c>
      <c r="AC148" s="392">
        <f t="shared" si="30"/>
        <v>507</v>
      </c>
      <c r="AD148" s="392">
        <f t="shared" si="30"/>
        <v>5136</v>
      </c>
    </row>
    <row r="149" spans="1:30" ht="12.75">
      <c r="A149" s="14">
        <v>1</v>
      </c>
      <c r="B149" s="537" t="s">
        <v>554</v>
      </c>
      <c r="C149" s="301">
        <v>0</v>
      </c>
      <c r="D149" s="301">
        <v>0</v>
      </c>
      <c r="E149" s="301">
        <v>11</v>
      </c>
      <c r="F149" s="301">
        <v>7</v>
      </c>
      <c r="G149" s="301">
        <v>12</v>
      </c>
      <c r="H149" s="301">
        <v>6</v>
      </c>
      <c r="I149" s="302">
        <f aca="true" t="shared" si="31" ref="I149:I158">SUM(C149:H149)</f>
        <v>36</v>
      </c>
      <c r="J149" s="301">
        <v>5</v>
      </c>
      <c r="K149" s="301">
        <v>8</v>
      </c>
      <c r="L149" s="301">
        <v>12</v>
      </c>
      <c r="M149" s="301">
        <v>11</v>
      </c>
      <c r="N149" s="301">
        <v>6</v>
      </c>
      <c r="O149" s="301">
        <v>5</v>
      </c>
      <c r="P149" s="301">
        <v>6</v>
      </c>
      <c r="Q149" s="301">
        <v>7</v>
      </c>
      <c r="R149" s="301">
        <v>8</v>
      </c>
      <c r="S149" s="301">
        <v>3</v>
      </c>
      <c r="T149" s="301">
        <v>8</v>
      </c>
      <c r="U149" s="301">
        <v>7</v>
      </c>
      <c r="V149" s="302">
        <f aca="true" t="shared" si="32" ref="V149:V158">SUM(J149:U149)</f>
        <v>86</v>
      </c>
      <c r="W149" s="411">
        <v>0</v>
      </c>
      <c r="X149" s="411">
        <v>0</v>
      </c>
      <c r="Y149" s="411">
        <v>0</v>
      </c>
      <c r="Z149" s="411">
        <v>0</v>
      </c>
      <c r="AA149" s="411">
        <f>-AB149-Y149</f>
        <v>0</v>
      </c>
      <c r="AB149" s="411">
        <v>0</v>
      </c>
      <c r="AC149" s="302">
        <f aca="true" t="shared" si="33" ref="AC149:AC158">SUM(W149:AB149)</f>
        <v>0</v>
      </c>
      <c r="AD149" s="310">
        <f aca="true" t="shared" si="34" ref="AD149:AD158">SUM(AC149,V149,I149)</f>
        <v>122</v>
      </c>
    </row>
    <row r="150" spans="1:30" ht="12.75">
      <c r="A150" s="7">
        <v>2</v>
      </c>
      <c r="B150" s="537" t="s">
        <v>552</v>
      </c>
      <c r="C150" s="301">
        <v>0</v>
      </c>
      <c r="D150" s="301">
        <v>0</v>
      </c>
      <c r="E150" s="301">
        <v>8</v>
      </c>
      <c r="F150" s="301">
        <v>8</v>
      </c>
      <c r="G150" s="301">
        <v>10</v>
      </c>
      <c r="H150" s="301">
        <v>4</v>
      </c>
      <c r="I150" s="302">
        <f t="shared" si="31"/>
        <v>30</v>
      </c>
      <c r="J150" s="301">
        <v>8</v>
      </c>
      <c r="K150" s="301">
        <v>3</v>
      </c>
      <c r="L150" s="301">
        <v>9</v>
      </c>
      <c r="M150" s="301">
        <v>6</v>
      </c>
      <c r="N150" s="301">
        <v>9</v>
      </c>
      <c r="O150" s="301">
        <v>12</v>
      </c>
      <c r="P150" s="301">
        <v>9</v>
      </c>
      <c r="Q150" s="301">
        <v>9</v>
      </c>
      <c r="R150" s="301">
        <v>10</v>
      </c>
      <c r="S150" s="301">
        <v>6</v>
      </c>
      <c r="T150" s="301">
        <v>11</v>
      </c>
      <c r="U150" s="301">
        <v>6</v>
      </c>
      <c r="V150" s="302">
        <f t="shared" si="32"/>
        <v>98</v>
      </c>
      <c r="W150" s="405">
        <v>0</v>
      </c>
      <c r="X150" s="405">
        <v>0</v>
      </c>
      <c r="Y150" s="405">
        <v>0</v>
      </c>
      <c r="Z150" s="405">
        <v>0</v>
      </c>
      <c r="AA150" s="405">
        <v>0</v>
      </c>
      <c r="AB150" s="405">
        <v>0</v>
      </c>
      <c r="AC150" s="302">
        <f t="shared" si="33"/>
        <v>0</v>
      </c>
      <c r="AD150" s="310">
        <f t="shared" si="34"/>
        <v>128</v>
      </c>
    </row>
    <row r="151" spans="1:30" ht="12.75">
      <c r="A151" s="7">
        <v>3</v>
      </c>
      <c r="B151" s="537" t="s">
        <v>56</v>
      </c>
      <c r="C151" s="301">
        <v>4</v>
      </c>
      <c r="D151" s="301">
        <v>1</v>
      </c>
      <c r="E151" s="301">
        <v>6</v>
      </c>
      <c r="F151" s="301">
        <v>5</v>
      </c>
      <c r="G151" s="301">
        <v>8</v>
      </c>
      <c r="H151" s="301">
        <v>11</v>
      </c>
      <c r="I151" s="302">
        <f t="shared" si="31"/>
        <v>35</v>
      </c>
      <c r="J151" s="301">
        <v>7</v>
      </c>
      <c r="K151" s="301">
        <v>4</v>
      </c>
      <c r="L151" s="301">
        <v>7</v>
      </c>
      <c r="M151" s="301">
        <v>9</v>
      </c>
      <c r="N151" s="301">
        <v>10</v>
      </c>
      <c r="O151" s="301">
        <v>6</v>
      </c>
      <c r="P151" s="301">
        <v>9</v>
      </c>
      <c r="Q151" s="301">
        <v>4</v>
      </c>
      <c r="R151" s="301">
        <v>7</v>
      </c>
      <c r="S151" s="301">
        <v>7</v>
      </c>
      <c r="T151" s="301">
        <v>10</v>
      </c>
      <c r="U151" s="301">
        <v>12</v>
      </c>
      <c r="V151" s="302">
        <f t="shared" si="32"/>
        <v>92</v>
      </c>
      <c r="W151" s="307">
        <v>8</v>
      </c>
      <c r="X151" s="307">
        <v>2</v>
      </c>
      <c r="Y151" s="307">
        <v>8</v>
      </c>
      <c r="Z151" s="307">
        <v>4</v>
      </c>
      <c r="AA151" s="307">
        <v>0</v>
      </c>
      <c r="AB151" s="307">
        <v>3</v>
      </c>
      <c r="AC151" s="302">
        <f t="shared" si="33"/>
        <v>25</v>
      </c>
      <c r="AD151" s="310">
        <f t="shared" si="34"/>
        <v>152</v>
      </c>
    </row>
    <row r="152" spans="1:30" ht="12.75">
      <c r="A152" s="14">
        <v>4</v>
      </c>
      <c r="B152" s="537" t="s">
        <v>380</v>
      </c>
      <c r="C152" s="301">
        <v>0</v>
      </c>
      <c r="D152" s="301">
        <v>0</v>
      </c>
      <c r="E152" s="301">
        <v>11</v>
      </c>
      <c r="F152" s="301">
        <v>4</v>
      </c>
      <c r="G152" s="301">
        <v>10</v>
      </c>
      <c r="H152" s="301">
        <v>8</v>
      </c>
      <c r="I152" s="302">
        <f t="shared" si="31"/>
        <v>33</v>
      </c>
      <c r="J152" s="301">
        <v>1</v>
      </c>
      <c r="K152" s="301">
        <v>7</v>
      </c>
      <c r="L152" s="301">
        <v>6</v>
      </c>
      <c r="M152" s="301">
        <v>15</v>
      </c>
      <c r="N152" s="301">
        <v>12</v>
      </c>
      <c r="O152" s="301">
        <v>5</v>
      </c>
      <c r="P152" s="301">
        <v>12</v>
      </c>
      <c r="Q152" s="301">
        <v>10</v>
      </c>
      <c r="R152" s="301">
        <v>6</v>
      </c>
      <c r="S152" s="301">
        <v>10</v>
      </c>
      <c r="T152" s="301">
        <v>10</v>
      </c>
      <c r="U152" s="301">
        <v>12</v>
      </c>
      <c r="V152" s="302">
        <f t="shared" si="32"/>
        <v>106</v>
      </c>
      <c r="W152" s="307">
        <v>8</v>
      </c>
      <c r="X152" s="307">
        <v>1</v>
      </c>
      <c r="Y152" s="307">
        <v>3</v>
      </c>
      <c r="Z152" s="307">
        <v>4</v>
      </c>
      <c r="AA152" s="307">
        <v>6</v>
      </c>
      <c r="AB152" s="307">
        <v>4</v>
      </c>
      <c r="AC152" s="302">
        <f t="shared" si="33"/>
        <v>26</v>
      </c>
      <c r="AD152" s="310">
        <f t="shared" si="34"/>
        <v>165</v>
      </c>
    </row>
    <row r="153" spans="1:30" ht="12.75">
      <c r="A153" s="7">
        <v>5</v>
      </c>
      <c r="B153" s="537" t="s">
        <v>556</v>
      </c>
      <c r="C153" s="301">
        <v>0</v>
      </c>
      <c r="D153" s="301">
        <v>0</v>
      </c>
      <c r="E153" s="301">
        <v>13</v>
      </c>
      <c r="F153" s="301">
        <v>7</v>
      </c>
      <c r="G153" s="301">
        <v>11</v>
      </c>
      <c r="H153" s="301">
        <v>9</v>
      </c>
      <c r="I153" s="302">
        <f t="shared" si="31"/>
        <v>40</v>
      </c>
      <c r="J153" s="301">
        <v>14</v>
      </c>
      <c r="K153" s="301">
        <v>10</v>
      </c>
      <c r="L153" s="301">
        <v>8</v>
      </c>
      <c r="M153" s="301">
        <v>7</v>
      </c>
      <c r="N153" s="301">
        <v>14</v>
      </c>
      <c r="O153" s="301">
        <v>13</v>
      </c>
      <c r="P153" s="301">
        <v>8</v>
      </c>
      <c r="Q153" s="301">
        <v>9</v>
      </c>
      <c r="R153" s="301">
        <v>12</v>
      </c>
      <c r="S153" s="301">
        <v>8</v>
      </c>
      <c r="T153" s="301">
        <v>4</v>
      </c>
      <c r="U153" s="301">
        <v>10</v>
      </c>
      <c r="V153" s="302">
        <f t="shared" si="32"/>
        <v>117</v>
      </c>
      <c r="W153" s="301">
        <v>10</v>
      </c>
      <c r="X153" s="301">
        <v>1</v>
      </c>
      <c r="Y153" s="301">
        <v>5</v>
      </c>
      <c r="Z153" s="301">
        <v>1</v>
      </c>
      <c r="AA153" s="301">
        <v>11</v>
      </c>
      <c r="AB153" s="301">
        <v>8</v>
      </c>
      <c r="AC153" s="302">
        <f t="shared" si="33"/>
        <v>36</v>
      </c>
      <c r="AD153" s="310">
        <f t="shared" si="34"/>
        <v>193</v>
      </c>
    </row>
    <row r="154" spans="1:30" ht="12.75">
      <c r="A154" s="7">
        <v>6</v>
      </c>
      <c r="B154" s="537" t="s">
        <v>551</v>
      </c>
      <c r="C154" s="301">
        <v>0</v>
      </c>
      <c r="D154" s="301">
        <v>0</v>
      </c>
      <c r="E154" s="301">
        <v>7</v>
      </c>
      <c r="F154" s="301">
        <v>13</v>
      </c>
      <c r="G154" s="301">
        <v>10</v>
      </c>
      <c r="H154" s="301">
        <v>15</v>
      </c>
      <c r="I154" s="302">
        <f t="shared" si="31"/>
        <v>45</v>
      </c>
      <c r="J154" s="301">
        <v>11</v>
      </c>
      <c r="K154" s="301">
        <v>12</v>
      </c>
      <c r="L154" s="301">
        <v>10</v>
      </c>
      <c r="M154" s="301">
        <v>18</v>
      </c>
      <c r="N154" s="301">
        <v>17</v>
      </c>
      <c r="O154" s="301">
        <v>12</v>
      </c>
      <c r="P154" s="301">
        <v>11</v>
      </c>
      <c r="Q154" s="301">
        <v>21</v>
      </c>
      <c r="R154" s="301">
        <v>21</v>
      </c>
      <c r="S154" s="301">
        <v>17</v>
      </c>
      <c r="T154" s="301">
        <v>12</v>
      </c>
      <c r="U154" s="301">
        <v>17</v>
      </c>
      <c r="V154" s="302">
        <f t="shared" si="32"/>
        <v>179</v>
      </c>
      <c r="W154" s="411">
        <v>0</v>
      </c>
      <c r="X154" s="411">
        <v>0</v>
      </c>
      <c r="Y154" s="411">
        <v>0</v>
      </c>
      <c r="Z154" s="411">
        <v>0</v>
      </c>
      <c r="AA154" s="411">
        <v>0</v>
      </c>
      <c r="AB154" s="411">
        <v>0</v>
      </c>
      <c r="AC154" s="302">
        <f t="shared" si="33"/>
        <v>0</v>
      </c>
      <c r="AD154" s="310">
        <f t="shared" si="34"/>
        <v>224</v>
      </c>
    </row>
    <row r="155" spans="1:30" ht="12.75">
      <c r="A155" s="14">
        <v>7</v>
      </c>
      <c r="B155" s="537" t="s">
        <v>553</v>
      </c>
      <c r="C155" s="301">
        <v>0</v>
      </c>
      <c r="D155" s="301">
        <v>0</v>
      </c>
      <c r="E155" s="301">
        <v>20</v>
      </c>
      <c r="F155" s="301">
        <v>14</v>
      </c>
      <c r="G155" s="301">
        <v>20</v>
      </c>
      <c r="H155" s="301">
        <v>19</v>
      </c>
      <c r="I155" s="302">
        <f t="shared" si="31"/>
        <v>73</v>
      </c>
      <c r="J155" s="301">
        <v>16</v>
      </c>
      <c r="K155" s="301">
        <v>11</v>
      </c>
      <c r="L155" s="301">
        <v>24</v>
      </c>
      <c r="M155" s="301">
        <v>15</v>
      </c>
      <c r="N155" s="301">
        <v>21</v>
      </c>
      <c r="O155" s="301">
        <v>24</v>
      </c>
      <c r="P155" s="301">
        <v>19</v>
      </c>
      <c r="Q155" s="301">
        <v>14</v>
      </c>
      <c r="R155" s="301">
        <v>22</v>
      </c>
      <c r="S155" s="301">
        <v>16</v>
      </c>
      <c r="T155" s="301">
        <v>16</v>
      </c>
      <c r="U155" s="301">
        <v>21</v>
      </c>
      <c r="V155" s="302">
        <f t="shared" si="32"/>
        <v>219</v>
      </c>
      <c r="W155" s="307">
        <v>7</v>
      </c>
      <c r="X155" s="307">
        <v>7</v>
      </c>
      <c r="Y155" s="307">
        <v>17</v>
      </c>
      <c r="Z155" s="307">
        <v>8</v>
      </c>
      <c r="AA155" s="307">
        <v>9</v>
      </c>
      <c r="AB155" s="307">
        <v>9</v>
      </c>
      <c r="AC155" s="302">
        <f t="shared" si="33"/>
        <v>57</v>
      </c>
      <c r="AD155" s="310">
        <f t="shared" si="34"/>
        <v>349</v>
      </c>
    </row>
    <row r="156" spans="1:30" ht="12.75">
      <c r="A156" s="7">
        <v>8</v>
      </c>
      <c r="B156" s="537" t="s">
        <v>378</v>
      </c>
      <c r="C156" s="301">
        <v>0</v>
      </c>
      <c r="D156" s="301">
        <v>0</v>
      </c>
      <c r="E156" s="301">
        <v>7</v>
      </c>
      <c r="F156" s="301">
        <v>8</v>
      </c>
      <c r="G156" s="301">
        <v>9</v>
      </c>
      <c r="H156" s="301">
        <v>13</v>
      </c>
      <c r="I156" s="302">
        <f t="shared" si="31"/>
        <v>37</v>
      </c>
      <c r="J156" s="301">
        <v>10</v>
      </c>
      <c r="K156" s="301">
        <v>20</v>
      </c>
      <c r="L156" s="301">
        <v>15</v>
      </c>
      <c r="M156" s="301">
        <v>21</v>
      </c>
      <c r="N156" s="301">
        <v>17</v>
      </c>
      <c r="O156" s="301">
        <v>23</v>
      </c>
      <c r="P156" s="301">
        <v>18</v>
      </c>
      <c r="Q156" s="301">
        <v>20</v>
      </c>
      <c r="R156" s="301">
        <v>19</v>
      </c>
      <c r="S156" s="301">
        <v>18</v>
      </c>
      <c r="T156" s="301">
        <v>20</v>
      </c>
      <c r="U156" s="301">
        <v>21</v>
      </c>
      <c r="V156" s="302">
        <f t="shared" si="32"/>
        <v>222</v>
      </c>
      <c r="W156" s="307">
        <v>20</v>
      </c>
      <c r="X156" s="307">
        <v>15</v>
      </c>
      <c r="Y156" s="307">
        <v>18</v>
      </c>
      <c r="Z156" s="307">
        <v>19</v>
      </c>
      <c r="AA156" s="307">
        <v>25</v>
      </c>
      <c r="AB156" s="307">
        <v>10</v>
      </c>
      <c r="AC156" s="302">
        <f t="shared" si="33"/>
        <v>107</v>
      </c>
      <c r="AD156" s="310">
        <f t="shared" si="34"/>
        <v>366</v>
      </c>
    </row>
    <row r="157" spans="1:30" ht="12.75">
      <c r="A157" s="7">
        <v>9</v>
      </c>
      <c r="B157" s="537" t="s">
        <v>548</v>
      </c>
      <c r="C157" s="301">
        <v>16</v>
      </c>
      <c r="D157" s="301">
        <v>16</v>
      </c>
      <c r="E157" s="301">
        <v>14</v>
      </c>
      <c r="F157" s="301">
        <v>13</v>
      </c>
      <c r="G157" s="301">
        <v>16</v>
      </c>
      <c r="H157" s="301">
        <v>15</v>
      </c>
      <c r="I157" s="302">
        <f t="shared" si="31"/>
        <v>90</v>
      </c>
      <c r="J157" s="301">
        <v>29</v>
      </c>
      <c r="K157" s="301">
        <v>24</v>
      </c>
      <c r="L157" s="301">
        <v>24</v>
      </c>
      <c r="M157" s="301">
        <v>17</v>
      </c>
      <c r="N157" s="301">
        <v>22</v>
      </c>
      <c r="O157" s="301">
        <v>30</v>
      </c>
      <c r="P157" s="301">
        <v>28</v>
      </c>
      <c r="Q157" s="301">
        <v>21</v>
      </c>
      <c r="R157" s="301">
        <v>32</v>
      </c>
      <c r="S157" s="301">
        <v>25</v>
      </c>
      <c r="T157" s="301">
        <v>26</v>
      </c>
      <c r="U157" s="301">
        <v>29</v>
      </c>
      <c r="V157" s="302">
        <f t="shared" si="32"/>
        <v>307</v>
      </c>
      <c r="W157" s="411">
        <v>0</v>
      </c>
      <c r="X157" s="411">
        <v>0</v>
      </c>
      <c r="Y157" s="411">
        <v>0</v>
      </c>
      <c r="Z157" s="411">
        <v>0</v>
      </c>
      <c r="AA157" s="411">
        <v>0</v>
      </c>
      <c r="AB157" s="411">
        <v>0</v>
      </c>
      <c r="AC157" s="302">
        <f t="shared" si="33"/>
        <v>0</v>
      </c>
      <c r="AD157" s="310">
        <f t="shared" si="34"/>
        <v>397</v>
      </c>
    </row>
    <row r="158" spans="1:30" ht="12.75">
      <c r="A158" s="14">
        <v>10</v>
      </c>
      <c r="B158" s="537" t="s">
        <v>379</v>
      </c>
      <c r="C158" s="301">
        <v>0</v>
      </c>
      <c r="D158" s="301">
        <v>0</v>
      </c>
      <c r="E158" s="301">
        <v>17</v>
      </c>
      <c r="F158" s="301">
        <v>18</v>
      </c>
      <c r="G158" s="301">
        <v>21</v>
      </c>
      <c r="H158" s="301">
        <v>22</v>
      </c>
      <c r="I158" s="302">
        <f t="shared" si="31"/>
        <v>78</v>
      </c>
      <c r="J158" s="301">
        <v>32</v>
      </c>
      <c r="K158" s="301">
        <v>30</v>
      </c>
      <c r="L158" s="301">
        <v>31</v>
      </c>
      <c r="M158" s="301">
        <v>28</v>
      </c>
      <c r="N158" s="301">
        <v>33</v>
      </c>
      <c r="O158" s="301">
        <v>27</v>
      </c>
      <c r="P158" s="301">
        <v>24</v>
      </c>
      <c r="Q158" s="301">
        <v>23</v>
      </c>
      <c r="R158" s="301">
        <v>18</v>
      </c>
      <c r="S158" s="301">
        <v>28</v>
      </c>
      <c r="T158" s="301">
        <v>31</v>
      </c>
      <c r="U158" s="301">
        <v>32</v>
      </c>
      <c r="V158" s="302">
        <f t="shared" si="32"/>
        <v>337</v>
      </c>
      <c r="W158" s="307">
        <v>25</v>
      </c>
      <c r="X158" s="307">
        <v>13</v>
      </c>
      <c r="Y158" s="307">
        <v>35</v>
      </c>
      <c r="Z158" s="307">
        <v>19</v>
      </c>
      <c r="AA158" s="307">
        <v>21</v>
      </c>
      <c r="AB158" s="307">
        <v>20</v>
      </c>
      <c r="AC158" s="302">
        <f t="shared" si="33"/>
        <v>133</v>
      </c>
      <c r="AD158" s="310">
        <f t="shared" si="34"/>
        <v>548</v>
      </c>
    </row>
    <row r="159" spans="1:30" s="419" customFormat="1" ht="13.5" customHeight="1">
      <c r="A159" s="621"/>
      <c r="B159" s="622" t="s">
        <v>1408</v>
      </c>
      <c r="C159" s="623">
        <f aca="true" t="shared" si="35" ref="C159:AD159">SUM(C149:C158)</f>
        <v>20</v>
      </c>
      <c r="D159" s="623">
        <f t="shared" si="35"/>
        <v>17</v>
      </c>
      <c r="E159" s="623">
        <f t="shared" si="35"/>
        <v>114</v>
      </c>
      <c r="F159" s="623">
        <f t="shared" si="35"/>
        <v>97</v>
      </c>
      <c r="G159" s="623">
        <f t="shared" si="35"/>
        <v>127</v>
      </c>
      <c r="H159" s="623">
        <f t="shared" si="35"/>
        <v>122</v>
      </c>
      <c r="I159" s="624">
        <f t="shared" si="35"/>
        <v>497</v>
      </c>
      <c r="J159" s="623">
        <f t="shared" si="35"/>
        <v>133</v>
      </c>
      <c r="K159" s="623">
        <f t="shared" si="35"/>
        <v>129</v>
      </c>
      <c r="L159" s="623">
        <f t="shared" si="35"/>
        <v>146</v>
      </c>
      <c r="M159" s="623">
        <f t="shared" si="35"/>
        <v>147</v>
      </c>
      <c r="N159" s="623">
        <f t="shared" si="35"/>
        <v>161</v>
      </c>
      <c r="O159" s="623">
        <f t="shared" si="35"/>
        <v>157</v>
      </c>
      <c r="P159" s="623">
        <f t="shared" si="35"/>
        <v>144</v>
      </c>
      <c r="Q159" s="623">
        <f t="shared" si="35"/>
        <v>138</v>
      </c>
      <c r="R159" s="623">
        <f t="shared" si="35"/>
        <v>155</v>
      </c>
      <c r="S159" s="623">
        <f t="shared" si="35"/>
        <v>138</v>
      </c>
      <c r="T159" s="623">
        <f t="shared" si="35"/>
        <v>148</v>
      </c>
      <c r="U159" s="623">
        <f t="shared" si="35"/>
        <v>167</v>
      </c>
      <c r="V159" s="623">
        <f t="shared" si="35"/>
        <v>1763</v>
      </c>
      <c r="W159" s="623">
        <f t="shared" si="35"/>
        <v>78</v>
      </c>
      <c r="X159" s="623">
        <f t="shared" si="35"/>
        <v>39</v>
      </c>
      <c r="Y159" s="623">
        <f t="shared" si="35"/>
        <v>86</v>
      </c>
      <c r="Z159" s="623">
        <f t="shared" si="35"/>
        <v>55</v>
      </c>
      <c r="AA159" s="623">
        <f t="shared" si="35"/>
        <v>72</v>
      </c>
      <c r="AB159" s="623">
        <f t="shared" si="35"/>
        <v>54</v>
      </c>
      <c r="AC159" s="623">
        <f t="shared" si="35"/>
        <v>384</v>
      </c>
      <c r="AD159" s="421">
        <f t="shared" si="35"/>
        <v>2644</v>
      </c>
    </row>
    <row r="160" spans="1:30" ht="13.5" customHeight="1">
      <c r="A160" s="14">
        <v>1</v>
      </c>
      <c r="B160" s="7" t="s">
        <v>363</v>
      </c>
      <c r="C160" s="307">
        <v>0</v>
      </c>
      <c r="D160" s="307">
        <v>0</v>
      </c>
      <c r="E160" s="301">
        <v>9</v>
      </c>
      <c r="F160" s="301">
        <v>9</v>
      </c>
      <c r="G160" s="301">
        <v>12</v>
      </c>
      <c r="H160" s="301">
        <v>12</v>
      </c>
      <c r="I160" s="585">
        <f>SUM(C160:H160)</f>
        <v>42</v>
      </c>
      <c r="J160" s="301">
        <v>9</v>
      </c>
      <c r="K160" s="301">
        <v>8</v>
      </c>
      <c r="L160" s="301">
        <v>11</v>
      </c>
      <c r="M160" s="301">
        <v>7</v>
      </c>
      <c r="N160" s="301">
        <v>10</v>
      </c>
      <c r="O160" s="301">
        <v>13</v>
      </c>
      <c r="P160" s="301">
        <v>11</v>
      </c>
      <c r="Q160" s="301">
        <v>3</v>
      </c>
      <c r="R160" s="301">
        <v>2</v>
      </c>
      <c r="S160" s="301">
        <v>12</v>
      </c>
      <c r="T160" s="301">
        <v>8</v>
      </c>
      <c r="U160" s="301">
        <v>10</v>
      </c>
      <c r="V160" s="620">
        <f>SUM(J160:U160)</f>
        <v>104</v>
      </c>
      <c r="W160" s="307">
        <v>0</v>
      </c>
      <c r="X160" s="307"/>
      <c r="Y160" s="307">
        <v>0</v>
      </c>
      <c r="Z160" s="307">
        <v>0</v>
      </c>
      <c r="AA160" s="307">
        <v>0</v>
      </c>
      <c r="AB160" s="307">
        <v>0</v>
      </c>
      <c r="AC160" s="620">
        <f>SUM(W160:AB160)</f>
        <v>0</v>
      </c>
      <c r="AD160" s="310">
        <f>SUM(AC160,V160,I160)</f>
        <v>146</v>
      </c>
    </row>
    <row r="161" spans="1:30" ht="13.5" customHeight="1">
      <c r="A161" s="7">
        <v>2</v>
      </c>
      <c r="B161" s="7" t="s">
        <v>64</v>
      </c>
      <c r="C161" s="301">
        <v>0</v>
      </c>
      <c r="D161" s="301">
        <v>0</v>
      </c>
      <c r="E161" s="301">
        <v>7</v>
      </c>
      <c r="F161" s="301">
        <v>9</v>
      </c>
      <c r="G161" s="301">
        <v>5</v>
      </c>
      <c r="H161" s="301">
        <v>7</v>
      </c>
      <c r="I161" s="585">
        <f>SUM(C161:H161)</f>
        <v>28</v>
      </c>
      <c r="J161" s="301">
        <v>9</v>
      </c>
      <c r="K161" s="301">
        <v>5</v>
      </c>
      <c r="L161" s="301">
        <v>13</v>
      </c>
      <c r="M161" s="301">
        <v>8</v>
      </c>
      <c r="N161" s="301">
        <v>13</v>
      </c>
      <c r="O161" s="301">
        <v>3</v>
      </c>
      <c r="P161" s="301">
        <v>4</v>
      </c>
      <c r="Q161" s="301">
        <v>10</v>
      </c>
      <c r="R161" s="301">
        <v>14</v>
      </c>
      <c r="S161" s="301">
        <v>8</v>
      </c>
      <c r="T161" s="301">
        <v>16</v>
      </c>
      <c r="U161" s="301">
        <v>13</v>
      </c>
      <c r="V161" s="620">
        <f>SUM(J161:U161)</f>
        <v>116</v>
      </c>
      <c r="W161" s="307">
        <v>6</v>
      </c>
      <c r="X161" s="307">
        <v>2</v>
      </c>
      <c r="Y161" s="307">
        <v>8</v>
      </c>
      <c r="Z161" s="307">
        <v>5</v>
      </c>
      <c r="AA161" s="307">
        <v>7</v>
      </c>
      <c r="AB161" s="307">
        <v>10</v>
      </c>
      <c r="AC161" s="620">
        <f>SUM(W161:AB161)</f>
        <v>38</v>
      </c>
      <c r="AD161" s="310">
        <f>SUM(AC161,V161,I161)</f>
        <v>182</v>
      </c>
    </row>
    <row r="162" spans="1:30" ht="13.5" customHeight="1">
      <c r="A162" s="7">
        <v>3</v>
      </c>
      <c r="B162" s="7" t="s">
        <v>63</v>
      </c>
      <c r="C162" s="307">
        <v>0</v>
      </c>
      <c r="D162" s="307">
        <v>0</v>
      </c>
      <c r="E162" s="301">
        <v>17</v>
      </c>
      <c r="F162" s="301">
        <v>7</v>
      </c>
      <c r="G162" s="301">
        <v>14</v>
      </c>
      <c r="H162" s="301">
        <v>15</v>
      </c>
      <c r="I162" s="585">
        <f>SUM(C162:H162)</f>
        <v>53</v>
      </c>
      <c r="J162" s="301">
        <v>12</v>
      </c>
      <c r="K162" s="301">
        <v>4</v>
      </c>
      <c r="L162" s="301">
        <v>9</v>
      </c>
      <c r="M162" s="301">
        <v>10</v>
      </c>
      <c r="N162" s="301">
        <v>12</v>
      </c>
      <c r="O162" s="301">
        <v>12</v>
      </c>
      <c r="P162" s="301">
        <v>14</v>
      </c>
      <c r="Q162" s="301">
        <v>8</v>
      </c>
      <c r="R162" s="301">
        <v>15</v>
      </c>
      <c r="S162" s="301">
        <v>11</v>
      </c>
      <c r="T162" s="301">
        <v>14</v>
      </c>
      <c r="U162" s="301">
        <v>16</v>
      </c>
      <c r="V162" s="620">
        <f>SUM(J162:U162)</f>
        <v>137</v>
      </c>
      <c r="W162" s="307">
        <v>8</v>
      </c>
      <c r="X162" s="307">
        <v>2</v>
      </c>
      <c r="Y162" s="307">
        <v>9</v>
      </c>
      <c r="Z162" s="307">
        <v>12</v>
      </c>
      <c r="AA162" s="307">
        <v>4</v>
      </c>
      <c r="AB162" s="307">
        <v>3</v>
      </c>
      <c r="AC162" s="620">
        <f>SUM(W162:AB162)</f>
        <v>38</v>
      </c>
      <c r="AD162" s="310">
        <f>SUM(AC162,V162,I162)</f>
        <v>228</v>
      </c>
    </row>
    <row r="163" spans="1:30" ht="13.5" customHeight="1">
      <c r="A163" s="7">
        <v>4</v>
      </c>
      <c r="B163" s="7" t="s">
        <v>382</v>
      </c>
      <c r="C163" s="16">
        <v>0</v>
      </c>
      <c r="D163" s="14">
        <v>0</v>
      </c>
      <c r="E163" s="8">
        <v>11</v>
      </c>
      <c r="F163" s="8">
        <v>19</v>
      </c>
      <c r="G163" s="8">
        <v>23</v>
      </c>
      <c r="H163" s="8">
        <v>17</v>
      </c>
      <c r="I163" s="585">
        <f>SUM(C163:H163)</f>
        <v>70</v>
      </c>
      <c r="J163" s="8">
        <v>27</v>
      </c>
      <c r="K163" s="8">
        <v>22</v>
      </c>
      <c r="L163" s="8">
        <v>23</v>
      </c>
      <c r="M163" s="8">
        <v>19</v>
      </c>
      <c r="N163" s="8">
        <v>22</v>
      </c>
      <c r="O163" s="8">
        <v>26</v>
      </c>
      <c r="P163" s="8">
        <v>22</v>
      </c>
      <c r="Q163" s="8">
        <v>13</v>
      </c>
      <c r="R163" s="8">
        <v>29</v>
      </c>
      <c r="S163" s="8">
        <v>26</v>
      </c>
      <c r="T163" s="8">
        <v>26</v>
      </c>
      <c r="U163" s="8">
        <v>28</v>
      </c>
      <c r="V163" s="30">
        <f>SUM(J163:U163)</f>
        <v>283</v>
      </c>
      <c r="W163" s="307">
        <v>0</v>
      </c>
      <c r="X163" s="307">
        <v>0</v>
      </c>
      <c r="Y163" s="307">
        <v>0</v>
      </c>
      <c r="Z163" s="307">
        <v>0</v>
      </c>
      <c r="AA163" s="307">
        <v>0</v>
      </c>
      <c r="AB163" s="307">
        <v>0</v>
      </c>
      <c r="AC163" s="30">
        <f>SUM(W163:AB163)</f>
        <v>0</v>
      </c>
      <c r="AD163" s="34">
        <f>SUM(AC163,V163,I163)</f>
        <v>353</v>
      </c>
    </row>
    <row r="164" spans="1:30" ht="13.5" customHeight="1">
      <c r="A164" s="361">
        <v>5</v>
      </c>
      <c r="B164" s="7" t="s">
        <v>361</v>
      </c>
      <c r="C164" s="307">
        <v>0</v>
      </c>
      <c r="D164" s="307">
        <v>0</v>
      </c>
      <c r="E164" s="301">
        <v>30</v>
      </c>
      <c r="F164" s="301">
        <v>31</v>
      </c>
      <c r="G164" s="301">
        <v>41</v>
      </c>
      <c r="H164" s="301">
        <v>35</v>
      </c>
      <c r="I164" s="585">
        <f>SUM(C164:H164)</f>
        <v>137</v>
      </c>
      <c r="J164" s="301">
        <v>31</v>
      </c>
      <c r="K164" s="301">
        <v>37</v>
      </c>
      <c r="L164" s="301">
        <v>41</v>
      </c>
      <c r="M164" s="301">
        <v>36</v>
      </c>
      <c r="N164" s="301">
        <v>35</v>
      </c>
      <c r="O164" s="301">
        <v>34</v>
      </c>
      <c r="P164" s="301">
        <v>35</v>
      </c>
      <c r="Q164" s="301">
        <v>38</v>
      </c>
      <c r="R164" s="301">
        <v>33</v>
      </c>
      <c r="S164" s="301">
        <v>43</v>
      </c>
      <c r="T164" s="301">
        <v>34</v>
      </c>
      <c r="U164" s="301">
        <v>40</v>
      </c>
      <c r="V164" s="620">
        <f>SUM(J164:U164)</f>
        <v>437</v>
      </c>
      <c r="W164" s="307">
        <v>0</v>
      </c>
      <c r="X164" s="307">
        <v>0</v>
      </c>
      <c r="Y164" s="307">
        <v>0</v>
      </c>
      <c r="Z164" s="307">
        <v>0</v>
      </c>
      <c r="AA164" s="307">
        <v>0</v>
      </c>
      <c r="AB164" s="307">
        <v>0</v>
      </c>
      <c r="AC164" s="620">
        <f>SUM(W164:AB164)</f>
        <v>0</v>
      </c>
      <c r="AD164" s="310">
        <f>SUM(AC164,V164,I164)</f>
        <v>574</v>
      </c>
    </row>
    <row r="165" spans="1:30" ht="13.5" customHeight="1">
      <c r="A165" s="625"/>
      <c r="B165" s="626" t="s">
        <v>1409</v>
      </c>
      <c r="C165" s="627">
        <f aca="true" t="shared" si="36" ref="C165:AD165">SUM(C160:C164)</f>
        <v>0</v>
      </c>
      <c r="D165" s="627">
        <f t="shared" si="36"/>
        <v>0</v>
      </c>
      <c r="E165" s="627">
        <f t="shared" si="36"/>
        <v>74</v>
      </c>
      <c r="F165" s="627">
        <f t="shared" si="36"/>
        <v>75</v>
      </c>
      <c r="G165" s="627">
        <f t="shared" si="36"/>
        <v>95</v>
      </c>
      <c r="H165" s="627">
        <f t="shared" si="36"/>
        <v>86</v>
      </c>
      <c r="I165" s="627">
        <f t="shared" si="36"/>
        <v>330</v>
      </c>
      <c r="J165" s="627">
        <f t="shared" si="36"/>
        <v>88</v>
      </c>
      <c r="K165" s="627">
        <f t="shared" si="36"/>
        <v>76</v>
      </c>
      <c r="L165" s="627">
        <f t="shared" si="36"/>
        <v>97</v>
      </c>
      <c r="M165" s="627">
        <f t="shared" si="36"/>
        <v>80</v>
      </c>
      <c r="N165" s="627">
        <f t="shared" si="36"/>
        <v>92</v>
      </c>
      <c r="O165" s="627">
        <f t="shared" si="36"/>
        <v>88</v>
      </c>
      <c r="P165" s="627">
        <f t="shared" si="36"/>
        <v>86</v>
      </c>
      <c r="Q165" s="627">
        <f t="shared" si="36"/>
        <v>72</v>
      </c>
      <c r="R165" s="627">
        <f t="shared" si="36"/>
        <v>93</v>
      </c>
      <c r="S165" s="627">
        <f t="shared" si="36"/>
        <v>100</v>
      </c>
      <c r="T165" s="627">
        <f t="shared" si="36"/>
        <v>98</v>
      </c>
      <c r="U165" s="627">
        <f t="shared" si="36"/>
        <v>107</v>
      </c>
      <c r="V165" s="627">
        <f t="shared" si="36"/>
        <v>1077</v>
      </c>
      <c r="W165" s="627">
        <f t="shared" si="36"/>
        <v>14</v>
      </c>
      <c r="X165" s="627">
        <f t="shared" si="36"/>
        <v>4</v>
      </c>
      <c r="Y165" s="627">
        <f t="shared" si="36"/>
        <v>17</v>
      </c>
      <c r="Z165" s="627">
        <f t="shared" si="36"/>
        <v>17</v>
      </c>
      <c r="AA165" s="627">
        <f t="shared" si="36"/>
        <v>11</v>
      </c>
      <c r="AB165" s="627">
        <f t="shared" si="36"/>
        <v>13</v>
      </c>
      <c r="AC165" s="627">
        <f t="shared" si="36"/>
        <v>76</v>
      </c>
      <c r="AD165" s="422">
        <f t="shared" si="36"/>
        <v>1483</v>
      </c>
    </row>
    <row r="166" spans="1:30" s="419" customFormat="1" ht="13.5" customHeight="1">
      <c r="A166" s="628"/>
      <c r="B166" s="629" t="s">
        <v>879</v>
      </c>
      <c r="C166" s="630">
        <f aca="true" t="shared" si="37" ref="C166:AD166">SUM(C165,C159,C148,C119)</f>
        <v>145</v>
      </c>
      <c r="D166" s="630">
        <f t="shared" si="37"/>
        <v>113</v>
      </c>
      <c r="E166" s="630">
        <f t="shared" si="37"/>
        <v>653</v>
      </c>
      <c r="F166" s="630">
        <f t="shared" si="37"/>
        <v>610</v>
      </c>
      <c r="G166" s="630">
        <f t="shared" si="37"/>
        <v>709</v>
      </c>
      <c r="H166" s="630">
        <f t="shared" si="37"/>
        <v>648</v>
      </c>
      <c r="I166" s="630">
        <f t="shared" si="37"/>
        <v>2878</v>
      </c>
      <c r="J166" s="630">
        <f t="shared" si="37"/>
        <v>744</v>
      </c>
      <c r="K166" s="630">
        <f t="shared" si="37"/>
        <v>685</v>
      </c>
      <c r="L166" s="630">
        <f t="shared" si="37"/>
        <v>793</v>
      </c>
      <c r="M166" s="630">
        <f t="shared" si="37"/>
        <v>725</v>
      </c>
      <c r="N166" s="630">
        <f t="shared" si="37"/>
        <v>782</v>
      </c>
      <c r="O166" s="630">
        <f t="shared" si="37"/>
        <v>692</v>
      </c>
      <c r="P166" s="630">
        <f t="shared" si="37"/>
        <v>728</v>
      </c>
      <c r="Q166" s="630">
        <f t="shared" si="37"/>
        <v>676</v>
      </c>
      <c r="R166" s="630">
        <f t="shared" si="37"/>
        <v>771</v>
      </c>
      <c r="S166" s="630">
        <f t="shared" si="37"/>
        <v>727</v>
      </c>
      <c r="T166" s="630">
        <f t="shared" si="37"/>
        <v>751</v>
      </c>
      <c r="U166" s="630">
        <f t="shared" si="37"/>
        <v>761</v>
      </c>
      <c r="V166" s="630">
        <f t="shared" si="37"/>
        <v>8835</v>
      </c>
      <c r="W166" s="630">
        <f t="shared" si="37"/>
        <v>379</v>
      </c>
      <c r="X166" s="630">
        <f t="shared" si="37"/>
        <v>238</v>
      </c>
      <c r="Y166" s="630">
        <f t="shared" si="37"/>
        <v>383</v>
      </c>
      <c r="Z166" s="630">
        <f t="shared" si="37"/>
        <v>294</v>
      </c>
      <c r="AA166" s="630">
        <f t="shared" si="37"/>
        <v>344</v>
      </c>
      <c r="AB166" s="630">
        <f t="shared" si="37"/>
        <v>267</v>
      </c>
      <c r="AC166" s="630">
        <f t="shared" si="37"/>
        <v>1905</v>
      </c>
      <c r="AD166" s="394">
        <f t="shared" si="37"/>
        <v>13618</v>
      </c>
    </row>
    <row r="167" spans="1:30" ht="13.5" customHeight="1">
      <c r="A167" s="929" t="s">
        <v>1365</v>
      </c>
      <c r="B167" s="930"/>
      <c r="C167" s="930"/>
      <c r="D167" s="930"/>
      <c r="E167" s="930"/>
      <c r="F167" s="930"/>
      <c r="G167" s="930"/>
      <c r="H167" s="930"/>
      <c r="I167" s="930"/>
      <c r="J167" s="930"/>
      <c r="K167" s="930"/>
      <c r="L167" s="930"/>
      <c r="M167" s="930"/>
      <c r="N167" s="930"/>
      <c r="O167" s="930"/>
      <c r="P167" s="930"/>
      <c r="Q167" s="930"/>
      <c r="R167" s="930"/>
      <c r="S167" s="930"/>
      <c r="T167" s="930"/>
      <c r="U167" s="930"/>
      <c r="V167" s="930"/>
      <c r="W167" s="930"/>
      <c r="X167" s="930"/>
      <c r="Y167" s="930"/>
      <c r="Z167" s="930"/>
      <c r="AA167" s="930"/>
      <c r="AB167" s="930"/>
      <c r="AC167" s="931"/>
      <c r="AD167" s="423"/>
    </row>
    <row r="168" spans="1:30" ht="13.5" customHeight="1">
      <c r="A168" s="396">
        <v>1</v>
      </c>
      <c r="B168" s="631" t="s">
        <v>12</v>
      </c>
      <c r="C168" s="405">
        <v>0</v>
      </c>
      <c r="D168" s="405">
        <v>0</v>
      </c>
      <c r="E168" s="405">
        <v>25</v>
      </c>
      <c r="F168" s="405">
        <v>19</v>
      </c>
      <c r="G168" s="405">
        <v>25</v>
      </c>
      <c r="H168" s="405">
        <v>32</v>
      </c>
      <c r="I168" s="412">
        <f>SUM(C168:H168)</f>
        <v>101</v>
      </c>
      <c r="J168" s="405">
        <v>23</v>
      </c>
      <c r="K168" s="405">
        <v>31</v>
      </c>
      <c r="L168" s="405">
        <v>29</v>
      </c>
      <c r="M168" s="405">
        <v>38</v>
      </c>
      <c r="N168" s="405">
        <v>26</v>
      </c>
      <c r="O168" s="405">
        <v>28</v>
      </c>
      <c r="P168" s="405">
        <v>26</v>
      </c>
      <c r="Q168" s="405">
        <v>31</v>
      </c>
      <c r="R168" s="405">
        <v>22</v>
      </c>
      <c r="S168" s="405">
        <v>40</v>
      </c>
      <c r="T168" s="405">
        <v>33</v>
      </c>
      <c r="U168" s="405">
        <v>19</v>
      </c>
      <c r="V168" s="406">
        <f>SUM(J168:U168)</f>
        <v>346</v>
      </c>
      <c r="W168" s="405">
        <v>37</v>
      </c>
      <c r="X168" s="405">
        <v>23</v>
      </c>
      <c r="Y168" s="405">
        <v>35</v>
      </c>
      <c r="Z168" s="405">
        <v>23</v>
      </c>
      <c r="AA168" s="405">
        <v>38</v>
      </c>
      <c r="AB168" s="405">
        <v>17</v>
      </c>
      <c r="AC168" s="406">
        <f>SUM(W168:AB168)</f>
        <v>173</v>
      </c>
      <c r="AD168" s="413">
        <f>SUM(AC168,V168,I168)</f>
        <v>620</v>
      </c>
    </row>
    <row r="169" spans="1:30" ht="13.5" customHeight="1">
      <c r="A169" s="397">
        <v>2</v>
      </c>
      <c r="B169" s="537" t="s">
        <v>555</v>
      </c>
      <c r="C169" s="301">
        <v>0</v>
      </c>
      <c r="D169" s="301">
        <v>0</v>
      </c>
      <c r="E169" s="301">
        <v>41</v>
      </c>
      <c r="F169" s="301">
        <v>23</v>
      </c>
      <c r="G169" s="301">
        <v>36</v>
      </c>
      <c r="H169" s="301">
        <v>39</v>
      </c>
      <c r="I169" s="302">
        <f>SUM(C169:H169)</f>
        <v>139</v>
      </c>
      <c r="J169" s="301">
        <v>46</v>
      </c>
      <c r="K169" s="301">
        <v>48</v>
      </c>
      <c r="L169" s="301">
        <v>52</v>
      </c>
      <c r="M169" s="301">
        <v>42</v>
      </c>
      <c r="N169" s="301">
        <v>49</v>
      </c>
      <c r="O169" s="301">
        <v>39</v>
      </c>
      <c r="P169" s="301">
        <v>36</v>
      </c>
      <c r="Q169" s="301">
        <v>37</v>
      </c>
      <c r="R169" s="301">
        <v>34</v>
      </c>
      <c r="S169" s="301">
        <v>33</v>
      </c>
      <c r="T169" s="301">
        <v>41</v>
      </c>
      <c r="U169" s="301">
        <v>42</v>
      </c>
      <c r="V169" s="302">
        <f>SUM(J169:U169)</f>
        <v>499</v>
      </c>
      <c r="W169" s="405">
        <v>0</v>
      </c>
      <c r="X169" s="405">
        <v>0</v>
      </c>
      <c r="Y169" s="405">
        <v>0</v>
      </c>
      <c r="Z169" s="405">
        <v>0</v>
      </c>
      <c r="AA169" s="405">
        <v>0</v>
      </c>
      <c r="AB169" s="405">
        <v>0</v>
      </c>
      <c r="AC169" s="302">
        <f>SUM(W169:AB169)</f>
        <v>0</v>
      </c>
      <c r="AD169" s="310">
        <f>SUM(AC169,V169,I169)</f>
        <v>638</v>
      </c>
    </row>
    <row r="170" spans="1:30" ht="13.5" customHeight="1">
      <c r="A170" s="397">
        <v>3</v>
      </c>
      <c r="B170" s="537" t="s">
        <v>545</v>
      </c>
      <c r="C170" s="301">
        <v>0</v>
      </c>
      <c r="D170" s="301">
        <v>0</v>
      </c>
      <c r="E170" s="301">
        <v>42</v>
      </c>
      <c r="F170" s="301">
        <v>52</v>
      </c>
      <c r="G170" s="301">
        <v>49</v>
      </c>
      <c r="H170" s="301">
        <v>53</v>
      </c>
      <c r="I170" s="302">
        <f>SUM(C170:H170)</f>
        <v>196</v>
      </c>
      <c r="J170" s="301">
        <v>51</v>
      </c>
      <c r="K170" s="301">
        <v>61</v>
      </c>
      <c r="L170" s="301">
        <v>66</v>
      </c>
      <c r="M170" s="301">
        <v>59</v>
      </c>
      <c r="N170" s="301">
        <v>65</v>
      </c>
      <c r="O170" s="301">
        <v>52</v>
      </c>
      <c r="P170" s="301">
        <v>60</v>
      </c>
      <c r="Q170" s="301">
        <v>61</v>
      </c>
      <c r="R170" s="301">
        <v>52</v>
      </c>
      <c r="S170" s="301">
        <v>44</v>
      </c>
      <c r="T170" s="301">
        <v>69</v>
      </c>
      <c r="U170" s="301">
        <v>50</v>
      </c>
      <c r="V170" s="302">
        <f>SUM(J170:U170)</f>
        <v>690</v>
      </c>
      <c r="W170" s="405">
        <v>0</v>
      </c>
      <c r="X170" s="405">
        <v>0</v>
      </c>
      <c r="Y170" s="405">
        <v>0</v>
      </c>
      <c r="Z170" s="405">
        <v>0</v>
      </c>
      <c r="AA170" s="405">
        <v>0</v>
      </c>
      <c r="AB170" s="405">
        <v>0</v>
      </c>
      <c r="AC170" s="302">
        <f>SUM(W170:AB170)</f>
        <v>0</v>
      </c>
      <c r="AD170" s="310">
        <f>SUM(AC170,V170,I170)</f>
        <v>886</v>
      </c>
    </row>
    <row r="171" spans="1:30" ht="12" customHeight="1">
      <c r="A171" s="632"/>
      <c r="B171" s="633" t="s">
        <v>1065</v>
      </c>
      <c r="C171" s="634">
        <f aca="true" t="shared" si="38" ref="C171:AD171">SUM(C168:C170)</f>
        <v>0</v>
      </c>
      <c r="D171" s="634">
        <f t="shared" si="38"/>
        <v>0</v>
      </c>
      <c r="E171" s="634">
        <f t="shared" si="38"/>
        <v>108</v>
      </c>
      <c r="F171" s="634">
        <f t="shared" si="38"/>
        <v>94</v>
      </c>
      <c r="G171" s="634">
        <f t="shared" si="38"/>
        <v>110</v>
      </c>
      <c r="H171" s="634">
        <f t="shared" si="38"/>
        <v>124</v>
      </c>
      <c r="I171" s="634">
        <f t="shared" si="38"/>
        <v>436</v>
      </c>
      <c r="J171" s="634">
        <f t="shared" si="38"/>
        <v>120</v>
      </c>
      <c r="K171" s="634">
        <f t="shared" si="38"/>
        <v>140</v>
      </c>
      <c r="L171" s="634">
        <f t="shared" si="38"/>
        <v>147</v>
      </c>
      <c r="M171" s="634">
        <f t="shared" si="38"/>
        <v>139</v>
      </c>
      <c r="N171" s="634">
        <f t="shared" si="38"/>
        <v>140</v>
      </c>
      <c r="O171" s="634">
        <f t="shared" si="38"/>
        <v>119</v>
      </c>
      <c r="P171" s="634">
        <f t="shared" si="38"/>
        <v>122</v>
      </c>
      <c r="Q171" s="634">
        <f t="shared" si="38"/>
        <v>129</v>
      </c>
      <c r="R171" s="634">
        <f t="shared" si="38"/>
        <v>108</v>
      </c>
      <c r="S171" s="634">
        <f t="shared" si="38"/>
        <v>117</v>
      </c>
      <c r="T171" s="634">
        <f t="shared" si="38"/>
        <v>143</v>
      </c>
      <c r="U171" s="634">
        <f t="shared" si="38"/>
        <v>111</v>
      </c>
      <c r="V171" s="634">
        <f t="shared" si="38"/>
        <v>1535</v>
      </c>
      <c r="W171" s="634">
        <f t="shared" si="38"/>
        <v>37</v>
      </c>
      <c r="X171" s="634">
        <f t="shared" si="38"/>
        <v>23</v>
      </c>
      <c r="Y171" s="634">
        <f t="shared" si="38"/>
        <v>35</v>
      </c>
      <c r="Z171" s="634">
        <f t="shared" si="38"/>
        <v>23</v>
      </c>
      <c r="AA171" s="634">
        <f t="shared" si="38"/>
        <v>38</v>
      </c>
      <c r="AB171" s="634">
        <f t="shared" si="38"/>
        <v>17</v>
      </c>
      <c r="AC171" s="634">
        <f t="shared" si="38"/>
        <v>173</v>
      </c>
      <c r="AD171" s="524">
        <f t="shared" si="38"/>
        <v>2144</v>
      </c>
    </row>
    <row r="172" spans="1:30" s="424" customFormat="1" ht="12">
      <c r="A172" s="523"/>
      <c r="B172" s="765" t="s">
        <v>860</v>
      </c>
      <c r="C172" s="395">
        <f aca="true" t="shared" si="39" ref="C172:AD172">SUM(C33,C57,C73,C94,C119,C148,C159,C165,C171)</f>
        <v>176</v>
      </c>
      <c r="D172" s="395">
        <f t="shared" si="39"/>
        <v>130</v>
      </c>
      <c r="E172" s="395">
        <f t="shared" si="39"/>
        <v>903</v>
      </c>
      <c r="F172" s="395">
        <f t="shared" si="39"/>
        <v>839</v>
      </c>
      <c r="G172" s="395">
        <f t="shared" si="39"/>
        <v>969</v>
      </c>
      <c r="H172" s="395">
        <f t="shared" si="39"/>
        <v>909</v>
      </c>
      <c r="I172" s="395">
        <f t="shared" si="39"/>
        <v>3926</v>
      </c>
      <c r="J172" s="395">
        <f t="shared" si="39"/>
        <v>1028</v>
      </c>
      <c r="K172" s="395">
        <f t="shared" si="39"/>
        <v>945</v>
      </c>
      <c r="L172" s="395">
        <f t="shared" si="39"/>
        <v>1094</v>
      </c>
      <c r="M172" s="395">
        <f t="shared" si="39"/>
        <v>988</v>
      </c>
      <c r="N172" s="395">
        <f t="shared" si="39"/>
        <v>1042</v>
      </c>
      <c r="O172" s="395">
        <f t="shared" si="39"/>
        <v>947</v>
      </c>
      <c r="P172" s="395">
        <f t="shared" si="39"/>
        <v>993</v>
      </c>
      <c r="Q172" s="395">
        <f t="shared" si="39"/>
        <v>923</v>
      </c>
      <c r="R172" s="395">
        <f t="shared" si="39"/>
        <v>1043</v>
      </c>
      <c r="S172" s="395">
        <f t="shared" si="39"/>
        <v>968</v>
      </c>
      <c r="T172" s="395">
        <f t="shared" si="39"/>
        <v>1067</v>
      </c>
      <c r="U172" s="395">
        <f t="shared" si="39"/>
        <v>999</v>
      </c>
      <c r="V172" s="395">
        <f t="shared" si="39"/>
        <v>12037</v>
      </c>
      <c r="W172" s="395">
        <f t="shared" si="39"/>
        <v>438</v>
      </c>
      <c r="X172" s="395">
        <f t="shared" si="39"/>
        <v>269</v>
      </c>
      <c r="Y172" s="395">
        <f t="shared" si="39"/>
        <v>435</v>
      </c>
      <c r="Z172" s="395">
        <f t="shared" si="39"/>
        <v>331</v>
      </c>
      <c r="AA172" s="395">
        <f t="shared" si="39"/>
        <v>398</v>
      </c>
      <c r="AB172" s="395">
        <f t="shared" si="39"/>
        <v>296</v>
      </c>
      <c r="AC172" s="395">
        <f t="shared" si="39"/>
        <v>2167</v>
      </c>
      <c r="AD172" s="395">
        <f t="shared" si="39"/>
        <v>18130</v>
      </c>
    </row>
    <row r="174" spans="29:30" ht="12">
      <c r="AC174" s="204"/>
      <c r="AD174" s="204"/>
    </row>
  </sheetData>
  <sheetProtection/>
  <mergeCells count="22">
    <mergeCell ref="A35:AD35"/>
    <mergeCell ref="A59:AD59"/>
    <mergeCell ref="A2:AD2"/>
    <mergeCell ref="A3:AD3"/>
    <mergeCell ref="AA5:AB5"/>
    <mergeCell ref="A8:AD8"/>
    <mergeCell ref="C5:D5"/>
    <mergeCell ref="J5:K5"/>
    <mergeCell ref="N5:O5"/>
    <mergeCell ref="P5:Q5"/>
    <mergeCell ref="B5:B6"/>
    <mergeCell ref="G5:H5"/>
    <mergeCell ref="A74:AD74"/>
    <mergeCell ref="R5:S5"/>
    <mergeCell ref="E5:F5"/>
    <mergeCell ref="L5:M5"/>
    <mergeCell ref="A96:AD96"/>
    <mergeCell ref="A167:AC167"/>
    <mergeCell ref="A5:A6"/>
    <mergeCell ref="T5:U5"/>
    <mergeCell ref="W5:X5"/>
    <mergeCell ref="Y5:Z5"/>
  </mergeCells>
  <printOptions/>
  <pageMargins left="0" right="0" top="0.7480314960629921" bottom="0.5511811023622047" header="0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68"/>
  <sheetViews>
    <sheetView zoomScaleSheetLayoutView="100" zoomScalePageLayoutView="0" workbookViewId="0" topLeftCell="A1">
      <pane ySplit="7" topLeftCell="A145" activePane="bottomLeft" state="frozen"/>
      <selection pane="topLeft" activeCell="B1" sqref="B1"/>
      <selection pane="bottomLeft" activeCell="A42" sqref="A42:V42"/>
    </sheetView>
  </sheetViews>
  <sheetFormatPr defaultColWidth="9.140625" defaultRowHeight="12.75"/>
  <cols>
    <col min="1" max="1" width="5.140625" style="20" customWidth="1"/>
    <col min="2" max="2" width="35.57421875" style="20" customWidth="1"/>
    <col min="3" max="3" width="3.8515625" style="59" customWidth="1"/>
    <col min="4" max="5" width="4.140625" style="59" customWidth="1"/>
    <col min="6" max="6" width="7.00390625" style="32" customWidth="1"/>
    <col min="7" max="7" width="4.421875" style="59" customWidth="1"/>
    <col min="8" max="8" width="5.421875" style="59" customWidth="1"/>
    <col min="9" max="9" width="5.57421875" style="59" customWidth="1"/>
    <col min="10" max="10" width="3.8515625" style="59" customWidth="1"/>
    <col min="11" max="11" width="4.140625" style="59" customWidth="1"/>
    <col min="12" max="12" width="3.8515625" style="59" customWidth="1"/>
    <col min="13" max="13" width="6.8515625" style="32" customWidth="1"/>
    <col min="14" max="14" width="5.140625" style="59" customWidth="1"/>
    <col min="15" max="15" width="3.8515625" style="59" customWidth="1"/>
    <col min="16" max="16" width="4.00390625" style="59" customWidth="1"/>
    <col min="17" max="17" width="5.57421875" style="32" customWidth="1"/>
    <col min="18" max="18" width="3.8515625" style="59" customWidth="1"/>
    <col min="19" max="19" width="4.00390625" style="59" customWidth="1"/>
    <col min="20" max="20" width="4.57421875" style="59" customWidth="1"/>
    <col min="21" max="21" width="7.00390625" style="32" customWidth="1"/>
    <col min="22" max="22" width="5.421875" style="37" customWidth="1"/>
    <col min="23" max="16384" width="9.140625" style="20" customWidth="1"/>
  </cols>
  <sheetData>
    <row r="1" ht="12.75">
      <c r="V1" s="75"/>
    </row>
    <row r="2" spans="1:22" s="119" customFormat="1" ht="20.25">
      <c r="A2" s="214"/>
      <c r="B2" s="214"/>
      <c r="C2" s="215"/>
      <c r="D2" s="216" t="s">
        <v>863</v>
      </c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217"/>
      <c r="Q2" s="216"/>
      <c r="R2" s="217"/>
      <c r="S2" s="217"/>
      <c r="T2" s="217"/>
      <c r="U2" s="216"/>
      <c r="V2" s="216"/>
    </row>
    <row r="3" spans="1:22" s="119" customFormat="1" ht="20.25">
      <c r="A3" s="214"/>
      <c r="B3" s="215" t="s">
        <v>865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7"/>
      <c r="N3" s="217"/>
      <c r="O3" s="217"/>
      <c r="P3" s="216"/>
      <c r="Q3" s="217"/>
      <c r="R3" s="217"/>
      <c r="S3" s="217"/>
      <c r="T3" s="217"/>
      <c r="U3" s="216"/>
      <c r="V3" s="216"/>
    </row>
    <row r="4" spans="1:22" s="119" customFormat="1" ht="20.25">
      <c r="A4" s="214"/>
      <c r="B4" s="214"/>
      <c r="C4" s="215"/>
      <c r="D4" s="215" t="s">
        <v>1441</v>
      </c>
      <c r="E4" s="215"/>
      <c r="F4" s="216"/>
      <c r="G4" s="216"/>
      <c r="H4" s="216"/>
      <c r="I4" s="216"/>
      <c r="J4" s="216"/>
      <c r="K4" s="216"/>
      <c r="L4" s="216"/>
      <c r="M4" s="216"/>
      <c r="N4" s="217"/>
      <c r="O4" s="217"/>
      <c r="P4" s="217"/>
      <c r="Q4" s="216"/>
      <c r="R4" s="217"/>
      <c r="S4" s="217"/>
      <c r="T4" s="217"/>
      <c r="U4" s="216"/>
      <c r="V4" s="216"/>
    </row>
    <row r="5" spans="1:22" ht="12">
      <c r="A5" s="60"/>
      <c r="B5" s="60"/>
      <c r="C5" s="61"/>
      <c r="D5" s="61"/>
      <c r="E5" s="61"/>
      <c r="F5" s="62" t="s">
        <v>713</v>
      </c>
      <c r="G5" s="61"/>
      <c r="H5" s="61"/>
      <c r="I5" s="61"/>
      <c r="J5" s="61"/>
      <c r="K5" s="61"/>
      <c r="L5" s="61"/>
      <c r="M5" s="62" t="s">
        <v>24</v>
      </c>
      <c r="N5" s="61"/>
      <c r="O5" s="61"/>
      <c r="P5" s="61"/>
      <c r="Q5" s="62" t="s">
        <v>24</v>
      </c>
      <c r="R5" s="61"/>
      <c r="S5" s="61"/>
      <c r="T5" s="61"/>
      <c r="U5" s="62" t="s">
        <v>24</v>
      </c>
      <c r="V5" s="63" t="s">
        <v>24</v>
      </c>
    </row>
    <row r="6" spans="1:22" ht="12">
      <c r="A6" s="64" t="s">
        <v>714</v>
      </c>
      <c r="B6" s="65" t="s">
        <v>715</v>
      </c>
      <c r="C6" s="66" t="s">
        <v>716</v>
      </c>
      <c r="D6" s="66" t="s">
        <v>717</v>
      </c>
      <c r="E6" s="66" t="s">
        <v>734</v>
      </c>
      <c r="F6" s="67" t="s">
        <v>32</v>
      </c>
      <c r="G6" s="66" t="s">
        <v>718</v>
      </c>
      <c r="H6" s="66" t="s">
        <v>719</v>
      </c>
      <c r="I6" s="66" t="s">
        <v>720</v>
      </c>
      <c r="J6" s="66" t="s">
        <v>721</v>
      </c>
      <c r="K6" s="66" t="s">
        <v>722</v>
      </c>
      <c r="L6" s="66" t="s">
        <v>723</v>
      </c>
      <c r="M6" s="67" t="s">
        <v>32</v>
      </c>
      <c r="N6" s="66" t="s">
        <v>724</v>
      </c>
      <c r="O6" s="66" t="s">
        <v>725</v>
      </c>
      <c r="P6" s="66" t="s">
        <v>726</v>
      </c>
      <c r="Q6" s="67" t="s">
        <v>532</v>
      </c>
      <c r="R6" s="66" t="s">
        <v>729</v>
      </c>
      <c r="S6" s="66" t="s">
        <v>730</v>
      </c>
      <c r="T6" s="66" t="s">
        <v>731</v>
      </c>
      <c r="U6" s="67" t="s">
        <v>688</v>
      </c>
      <c r="V6" s="68" t="s">
        <v>732</v>
      </c>
    </row>
    <row r="7" spans="1:22" ht="12">
      <c r="A7" s="71"/>
      <c r="B7" s="71"/>
      <c r="C7" s="76" t="s">
        <v>733</v>
      </c>
      <c r="D7" s="76" t="s">
        <v>733</v>
      </c>
      <c r="E7" s="76" t="s">
        <v>733</v>
      </c>
      <c r="F7" s="77" t="s">
        <v>733</v>
      </c>
      <c r="G7" s="76" t="s">
        <v>733</v>
      </c>
      <c r="H7" s="76" t="s">
        <v>733</v>
      </c>
      <c r="I7" s="76" t="s">
        <v>733</v>
      </c>
      <c r="J7" s="76" t="s">
        <v>733</v>
      </c>
      <c r="K7" s="76" t="s">
        <v>733</v>
      </c>
      <c r="L7" s="76" t="s">
        <v>733</v>
      </c>
      <c r="M7" s="77" t="s">
        <v>733</v>
      </c>
      <c r="N7" s="76" t="s">
        <v>733</v>
      </c>
      <c r="O7" s="76" t="s">
        <v>733</v>
      </c>
      <c r="P7" s="76" t="s">
        <v>733</v>
      </c>
      <c r="Q7" s="77" t="s">
        <v>733</v>
      </c>
      <c r="R7" s="76" t="s">
        <v>733</v>
      </c>
      <c r="S7" s="76" t="s">
        <v>733</v>
      </c>
      <c r="T7" s="76" t="s">
        <v>733</v>
      </c>
      <c r="U7" s="77" t="s">
        <v>733</v>
      </c>
      <c r="V7" s="78" t="s">
        <v>733</v>
      </c>
    </row>
    <row r="8" spans="1:22" ht="12">
      <c r="A8" s="120"/>
      <c r="B8" s="143" t="s">
        <v>41</v>
      </c>
      <c r="C8" s="61"/>
      <c r="D8" s="61"/>
      <c r="E8" s="61"/>
      <c r="F8" s="62"/>
      <c r="G8" s="61"/>
      <c r="H8" s="61"/>
      <c r="I8" s="61"/>
      <c r="J8" s="61"/>
      <c r="K8" s="61"/>
      <c r="L8" s="61"/>
      <c r="M8" s="62"/>
      <c r="N8" s="61"/>
      <c r="O8" s="61"/>
      <c r="P8" s="61"/>
      <c r="Q8" s="62"/>
      <c r="R8" s="61"/>
      <c r="S8" s="61"/>
      <c r="T8" s="61"/>
      <c r="U8" s="62"/>
      <c r="V8" s="63"/>
    </row>
    <row r="9" spans="1:22" ht="12">
      <c r="A9" s="21">
        <v>1</v>
      </c>
      <c r="B9" s="599" t="s">
        <v>42</v>
      </c>
      <c r="C9" s="6">
        <v>0</v>
      </c>
      <c r="D9" s="6">
        <v>1</v>
      </c>
      <c r="E9" s="6">
        <v>1</v>
      </c>
      <c r="F9" s="29">
        <f>SUM(C9:E9)</f>
        <v>2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29">
        <f>SUM(G9:L9)</f>
        <v>6</v>
      </c>
      <c r="N9" s="6">
        <v>1</v>
      </c>
      <c r="O9" s="6">
        <v>1</v>
      </c>
      <c r="P9" s="6">
        <v>1</v>
      </c>
      <c r="Q9" s="29">
        <f>SUM(N9:P9)</f>
        <v>3</v>
      </c>
      <c r="R9" s="6"/>
      <c r="S9" s="6"/>
      <c r="T9" s="6"/>
      <c r="U9" s="29">
        <f>SUM(R9:T9)</f>
        <v>0</v>
      </c>
      <c r="V9" s="33">
        <f>SUM(Q9,M9,F9)</f>
        <v>11</v>
      </c>
    </row>
    <row r="10" spans="1:22" ht="12">
      <c r="A10" s="18">
        <v>2</v>
      </c>
      <c r="B10" s="554" t="s">
        <v>43</v>
      </c>
      <c r="C10" s="8">
        <v>0</v>
      </c>
      <c r="D10" s="8">
        <v>1</v>
      </c>
      <c r="E10" s="8">
        <v>1</v>
      </c>
      <c r="F10" s="30">
        <f aca="true" t="shared" si="0" ref="F10:F55">SUM(C10:E10)</f>
        <v>2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30">
        <f aca="true" t="shared" si="1" ref="M10:M55">SUM(G10:L10)</f>
        <v>6</v>
      </c>
      <c r="N10" s="8">
        <v>1</v>
      </c>
      <c r="O10" s="8">
        <v>1</v>
      </c>
      <c r="P10" s="8">
        <v>1</v>
      </c>
      <c r="Q10" s="30">
        <f aca="true" t="shared" si="2" ref="Q10:Q55">SUM(N10:P10)</f>
        <v>3</v>
      </c>
      <c r="R10" s="8"/>
      <c r="S10" s="8"/>
      <c r="T10" s="8"/>
      <c r="U10" s="30">
        <f aca="true" t="shared" si="3" ref="U10:U55">SUM(R10:T10)</f>
        <v>0</v>
      </c>
      <c r="V10" s="34">
        <f aca="true" t="shared" si="4" ref="V10:V55">SUM(Q10,M10,F10)</f>
        <v>11</v>
      </c>
    </row>
    <row r="11" spans="1:22" ht="12">
      <c r="A11" s="18">
        <v>3</v>
      </c>
      <c r="B11" s="554" t="s">
        <v>44</v>
      </c>
      <c r="C11" s="8">
        <v>1</v>
      </c>
      <c r="D11" s="8">
        <v>1</v>
      </c>
      <c r="E11" s="8">
        <v>1</v>
      </c>
      <c r="F11" s="30">
        <f t="shared" si="0"/>
        <v>3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30">
        <f t="shared" si="1"/>
        <v>6</v>
      </c>
      <c r="N11" s="8"/>
      <c r="O11" s="8"/>
      <c r="P11" s="8"/>
      <c r="Q11" s="30">
        <f t="shared" si="2"/>
        <v>0</v>
      </c>
      <c r="R11" s="8"/>
      <c r="S11" s="8"/>
      <c r="T11" s="8"/>
      <c r="U11" s="30">
        <f t="shared" si="3"/>
        <v>0</v>
      </c>
      <c r="V11" s="34">
        <f t="shared" si="4"/>
        <v>9</v>
      </c>
    </row>
    <row r="12" spans="1:22" ht="12">
      <c r="A12" s="18">
        <v>4</v>
      </c>
      <c r="B12" s="554" t="s">
        <v>45</v>
      </c>
      <c r="C12" s="8">
        <v>1</v>
      </c>
      <c r="D12" s="8">
        <v>1</v>
      </c>
      <c r="E12" s="8">
        <v>1</v>
      </c>
      <c r="F12" s="30">
        <f t="shared" si="0"/>
        <v>3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30">
        <f t="shared" si="1"/>
        <v>6</v>
      </c>
      <c r="N12" s="8"/>
      <c r="O12" s="8"/>
      <c r="P12" s="8"/>
      <c r="Q12" s="30">
        <f t="shared" si="2"/>
        <v>0</v>
      </c>
      <c r="R12" s="8"/>
      <c r="S12" s="8"/>
      <c r="T12" s="8"/>
      <c r="U12" s="30">
        <f t="shared" si="3"/>
        <v>0</v>
      </c>
      <c r="V12" s="34">
        <f t="shared" si="4"/>
        <v>9</v>
      </c>
    </row>
    <row r="13" spans="1:22" ht="12">
      <c r="A13" s="18">
        <v>5</v>
      </c>
      <c r="B13" s="554" t="s">
        <v>46</v>
      </c>
      <c r="C13" s="8">
        <v>0</v>
      </c>
      <c r="D13" s="8">
        <v>1</v>
      </c>
      <c r="E13" s="8">
        <v>1</v>
      </c>
      <c r="F13" s="30">
        <f t="shared" si="0"/>
        <v>2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30">
        <f t="shared" si="1"/>
        <v>6</v>
      </c>
      <c r="N13" s="8"/>
      <c r="O13" s="8"/>
      <c r="P13" s="8"/>
      <c r="Q13" s="30">
        <f t="shared" si="2"/>
        <v>0</v>
      </c>
      <c r="R13" s="8"/>
      <c r="S13" s="8"/>
      <c r="T13" s="8"/>
      <c r="U13" s="30">
        <f t="shared" si="3"/>
        <v>0</v>
      </c>
      <c r="V13" s="34">
        <f t="shared" si="4"/>
        <v>8</v>
      </c>
    </row>
    <row r="14" spans="1:22" ht="12">
      <c r="A14" s="18">
        <v>6</v>
      </c>
      <c r="B14" s="554" t="s">
        <v>47</v>
      </c>
      <c r="C14" s="8">
        <v>1</v>
      </c>
      <c r="D14" s="8">
        <v>1</v>
      </c>
      <c r="E14" s="8">
        <v>1</v>
      </c>
      <c r="F14" s="30">
        <f t="shared" si="0"/>
        <v>3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30">
        <f t="shared" si="1"/>
        <v>6</v>
      </c>
      <c r="N14" s="8"/>
      <c r="O14" s="8"/>
      <c r="P14" s="8"/>
      <c r="Q14" s="30">
        <f t="shared" si="2"/>
        <v>0</v>
      </c>
      <c r="R14" s="8"/>
      <c r="S14" s="8"/>
      <c r="T14" s="8"/>
      <c r="U14" s="30">
        <f t="shared" si="3"/>
        <v>0</v>
      </c>
      <c r="V14" s="34">
        <f t="shared" si="4"/>
        <v>9</v>
      </c>
    </row>
    <row r="15" spans="1:22" ht="12">
      <c r="A15" s="18">
        <v>7</v>
      </c>
      <c r="B15" s="554" t="s">
        <v>48</v>
      </c>
      <c r="C15" s="8">
        <v>1</v>
      </c>
      <c r="D15" s="8">
        <v>1</v>
      </c>
      <c r="E15" s="8">
        <v>1</v>
      </c>
      <c r="F15" s="30">
        <f t="shared" si="0"/>
        <v>3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30">
        <f t="shared" si="1"/>
        <v>6</v>
      </c>
      <c r="N15" s="8"/>
      <c r="O15" s="8"/>
      <c r="P15" s="8"/>
      <c r="Q15" s="30">
        <f t="shared" si="2"/>
        <v>0</v>
      </c>
      <c r="R15" s="8"/>
      <c r="S15" s="8"/>
      <c r="T15" s="8"/>
      <c r="U15" s="30">
        <f t="shared" si="3"/>
        <v>0</v>
      </c>
      <c r="V15" s="34">
        <f t="shared" si="4"/>
        <v>9</v>
      </c>
    </row>
    <row r="16" spans="1:22" ht="12">
      <c r="A16" s="18">
        <v>8</v>
      </c>
      <c r="B16" s="554" t="s">
        <v>49</v>
      </c>
      <c r="C16" s="8">
        <v>1</v>
      </c>
      <c r="D16" s="8">
        <v>1</v>
      </c>
      <c r="E16" s="8">
        <v>1</v>
      </c>
      <c r="F16" s="30">
        <f t="shared" si="0"/>
        <v>3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30">
        <f t="shared" si="1"/>
        <v>6</v>
      </c>
      <c r="N16" s="8"/>
      <c r="O16" s="8"/>
      <c r="P16" s="8"/>
      <c r="Q16" s="30">
        <f t="shared" si="2"/>
        <v>0</v>
      </c>
      <c r="R16" s="8"/>
      <c r="S16" s="8"/>
      <c r="T16" s="8"/>
      <c r="U16" s="30">
        <f t="shared" si="3"/>
        <v>0</v>
      </c>
      <c r="V16" s="34">
        <f t="shared" si="4"/>
        <v>9</v>
      </c>
    </row>
    <row r="17" spans="1:22" ht="12">
      <c r="A17" s="18">
        <v>9</v>
      </c>
      <c r="B17" s="554" t="s">
        <v>50</v>
      </c>
      <c r="C17" s="8">
        <v>1</v>
      </c>
      <c r="D17" s="8">
        <v>1</v>
      </c>
      <c r="E17" s="8">
        <v>1</v>
      </c>
      <c r="F17" s="30">
        <f t="shared" si="0"/>
        <v>3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30">
        <f t="shared" si="1"/>
        <v>6</v>
      </c>
      <c r="N17" s="8"/>
      <c r="O17" s="8"/>
      <c r="P17" s="8"/>
      <c r="Q17" s="30">
        <f t="shared" si="2"/>
        <v>0</v>
      </c>
      <c r="R17" s="8"/>
      <c r="S17" s="8"/>
      <c r="T17" s="8"/>
      <c r="U17" s="30">
        <f t="shared" si="3"/>
        <v>0</v>
      </c>
      <c r="V17" s="34">
        <f t="shared" si="4"/>
        <v>9</v>
      </c>
    </row>
    <row r="18" spans="1:22" ht="12">
      <c r="A18" s="18">
        <v>10</v>
      </c>
      <c r="B18" s="554" t="s">
        <v>51</v>
      </c>
      <c r="C18" s="8">
        <v>0</v>
      </c>
      <c r="D18" s="8">
        <v>1</v>
      </c>
      <c r="E18" s="8">
        <v>1</v>
      </c>
      <c r="F18" s="30">
        <f t="shared" si="0"/>
        <v>2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30">
        <f t="shared" si="1"/>
        <v>6</v>
      </c>
      <c r="N18" s="8"/>
      <c r="O18" s="8"/>
      <c r="P18" s="8"/>
      <c r="Q18" s="30">
        <f t="shared" si="2"/>
        <v>0</v>
      </c>
      <c r="R18" s="8"/>
      <c r="S18" s="8"/>
      <c r="T18" s="8"/>
      <c r="U18" s="30">
        <f t="shared" si="3"/>
        <v>0</v>
      </c>
      <c r="V18" s="34">
        <f t="shared" si="4"/>
        <v>8</v>
      </c>
    </row>
    <row r="19" spans="1:22" ht="12">
      <c r="A19" s="18">
        <v>11</v>
      </c>
      <c r="B19" s="554" t="s">
        <v>52</v>
      </c>
      <c r="C19" s="8">
        <v>0</v>
      </c>
      <c r="D19" s="8">
        <v>1</v>
      </c>
      <c r="E19" s="8">
        <v>1</v>
      </c>
      <c r="F19" s="30">
        <f t="shared" si="0"/>
        <v>2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30">
        <f t="shared" si="1"/>
        <v>6</v>
      </c>
      <c r="N19" s="8"/>
      <c r="O19" s="8"/>
      <c r="P19" s="8"/>
      <c r="Q19" s="30">
        <f t="shared" si="2"/>
        <v>0</v>
      </c>
      <c r="R19" s="8"/>
      <c r="S19" s="8"/>
      <c r="T19" s="8"/>
      <c r="U19" s="30">
        <f t="shared" si="3"/>
        <v>0</v>
      </c>
      <c r="V19" s="34">
        <f t="shared" si="4"/>
        <v>8</v>
      </c>
    </row>
    <row r="20" spans="1:22" ht="12">
      <c r="A20" s="18">
        <v>12</v>
      </c>
      <c r="B20" s="554" t="s">
        <v>53</v>
      </c>
      <c r="C20" s="8">
        <v>1</v>
      </c>
      <c r="D20" s="8">
        <v>1</v>
      </c>
      <c r="E20" s="8">
        <v>1</v>
      </c>
      <c r="F20" s="30">
        <f t="shared" si="0"/>
        <v>3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30">
        <f t="shared" si="1"/>
        <v>6</v>
      </c>
      <c r="N20" s="8"/>
      <c r="O20" s="8"/>
      <c r="P20" s="8"/>
      <c r="Q20" s="30">
        <f t="shared" si="2"/>
        <v>0</v>
      </c>
      <c r="R20" s="8"/>
      <c r="S20" s="8"/>
      <c r="T20" s="8"/>
      <c r="U20" s="30">
        <f t="shared" si="3"/>
        <v>0</v>
      </c>
      <c r="V20" s="34">
        <f t="shared" si="4"/>
        <v>9</v>
      </c>
    </row>
    <row r="21" spans="1:22" ht="12">
      <c r="A21" s="18">
        <v>13</v>
      </c>
      <c r="B21" s="554" t="s">
        <v>54</v>
      </c>
      <c r="C21" s="8">
        <v>0</v>
      </c>
      <c r="D21" s="8">
        <v>1</v>
      </c>
      <c r="E21" s="8">
        <v>1</v>
      </c>
      <c r="F21" s="30">
        <f t="shared" si="0"/>
        <v>2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30">
        <f t="shared" si="1"/>
        <v>6</v>
      </c>
      <c r="N21" s="8"/>
      <c r="O21" s="8"/>
      <c r="P21" s="8"/>
      <c r="Q21" s="30">
        <f t="shared" si="2"/>
        <v>0</v>
      </c>
      <c r="R21" s="8"/>
      <c r="S21" s="8"/>
      <c r="T21" s="8"/>
      <c r="U21" s="30">
        <f t="shared" si="3"/>
        <v>0</v>
      </c>
      <c r="V21" s="34">
        <f t="shared" si="4"/>
        <v>8</v>
      </c>
    </row>
    <row r="22" spans="1:22" ht="12">
      <c r="A22" s="18">
        <v>14</v>
      </c>
      <c r="B22" s="554" t="s">
        <v>55</v>
      </c>
      <c r="C22" s="8">
        <v>0</v>
      </c>
      <c r="D22" s="8">
        <v>1</v>
      </c>
      <c r="E22" s="8">
        <v>1</v>
      </c>
      <c r="F22" s="30">
        <f t="shared" si="0"/>
        <v>2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30">
        <f t="shared" si="1"/>
        <v>6</v>
      </c>
      <c r="N22" s="8">
        <v>1</v>
      </c>
      <c r="O22" s="8">
        <v>1</v>
      </c>
      <c r="P22" s="8">
        <v>1</v>
      </c>
      <c r="Q22" s="30">
        <f t="shared" si="2"/>
        <v>3</v>
      </c>
      <c r="R22" s="8"/>
      <c r="S22" s="8"/>
      <c r="T22" s="8"/>
      <c r="U22" s="30">
        <f t="shared" si="3"/>
        <v>0</v>
      </c>
      <c r="V22" s="34">
        <f t="shared" si="4"/>
        <v>11</v>
      </c>
    </row>
    <row r="23" spans="1:22" ht="12">
      <c r="A23" s="18">
        <v>15</v>
      </c>
      <c r="B23" s="554" t="s">
        <v>57</v>
      </c>
      <c r="C23" s="8">
        <v>0</v>
      </c>
      <c r="D23" s="8">
        <v>1</v>
      </c>
      <c r="E23" s="8">
        <v>1</v>
      </c>
      <c r="F23" s="30">
        <f t="shared" si="0"/>
        <v>2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30">
        <f t="shared" si="1"/>
        <v>6</v>
      </c>
      <c r="N23" s="8"/>
      <c r="O23" s="8"/>
      <c r="P23" s="8"/>
      <c r="Q23" s="30">
        <f t="shared" si="2"/>
        <v>0</v>
      </c>
      <c r="R23" s="8"/>
      <c r="S23" s="8"/>
      <c r="T23" s="8"/>
      <c r="U23" s="30">
        <f t="shared" si="3"/>
        <v>0</v>
      </c>
      <c r="V23" s="34">
        <f t="shared" si="4"/>
        <v>8</v>
      </c>
    </row>
    <row r="24" spans="1:22" ht="12">
      <c r="A24" s="18">
        <v>16</v>
      </c>
      <c r="B24" s="554" t="s">
        <v>593</v>
      </c>
      <c r="C24" s="8">
        <v>0</v>
      </c>
      <c r="D24" s="8">
        <v>1</v>
      </c>
      <c r="E24" s="8">
        <v>1</v>
      </c>
      <c r="F24" s="30">
        <f t="shared" si="0"/>
        <v>2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30">
        <f t="shared" si="1"/>
        <v>6</v>
      </c>
      <c r="N24" s="8"/>
      <c r="O24" s="8"/>
      <c r="P24" s="8"/>
      <c r="Q24" s="30">
        <f t="shared" si="2"/>
        <v>0</v>
      </c>
      <c r="R24" s="8"/>
      <c r="S24" s="8"/>
      <c r="T24" s="8"/>
      <c r="U24" s="30">
        <f t="shared" si="3"/>
        <v>0</v>
      </c>
      <c r="V24" s="34">
        <f t="shared" si="4"/>
        <v>8</v>
      </c>
    </row>
    <row r="25" spans="1:22" ht="12">
      <c r="A25" s="18">
        <v>17</v>
      </c>
      <c r="B25" s="554" t="s">
        <v>594</v>
      </c>
      <c r="C25" s="8">
        <v>0</v>
      </c>
      <c r="D25" s="8">
        <v>2</v>
      </c>
      <c r="E25" s="8">
        <v>2</v>
      </c>
      <c r="F25" s="30">
        <f t="shared" si="0"/>
        <v>4</v>
      </c>
      <c r="G25" s="8">
        <v>2</v>
      </c>
      <c r="H25" s="8">
        <v>2</v>
      </c>
      <c r="I25" s="8">
        <v>2</v>
      </c>
      <c r="J25" s="8">
        <v>2</v>
      </c>
      <c r="K25" s="8">
        <v>2</v>
      </c>
      <c r="L25" s="8">
        <v>2</v>
      </c>
      <c r="M25" s="30">
        <f t="shared" si="1"/>
        <v>12</v>
      </c>
      <c r="N25" s="8">
        <v>2</v>
      </c>
      <c r="O25" s="8">
        <v>1</v>
      </c>
      <c r="P25" s="8">
        <v>1</v>
      </c>
      <c r="Q25" s="30">
        <f t="shared" si="2"/>
        <v>4</v>
      </c>
      <c r="R25" s="8"/>
      <c r="S25" s="8"/>
      <c r="T25" s="8"/>
      <c r="U25" s="30">
        <f t="shared" si="3"/>
        <v>0</v>
      </c>
      <c r="V25" s="34">
        <f t="shared" si="4"/>
        <v>20</v>
      </c>
    </row>
    <row r="26" spans="1:22" ht="12">
      <c r="A26" s="18">
        <v>18</v>
      </c>
      <c r="B26" s="554" t="s">
        <v>595</v>
      </c>
      <c r="C26" s="8">
        <v>0</v>
      </c>
      <c r="D26" s="8">
        <v>0</v>
      </c>
      <c r="E26" s="8">
        <v>1</v>
      </c>
      <c r="F26" s="30">
        <f t="shared" si="0"/>
        <v>1</v>
      </c>
      <c r="G26" s="8">
        <v>0</v>
      </c>
      <c r="H26" s="8">
        <v>1</v>
      </c>
      <c r="I26" s="8">
        <v>1</v>
      </c>
      <c r="J26" s="8">
        <v>0</v>
      </c>
      <c r="K26" s="8">
        <v>1</v>
      </c>
      <c r="L26" s="8">
        <v>1</v>
      </c>
      <c r="M26" s="30">
        <f t="shared" si="1"/>
        <v>4</v>
      </c>
      <c r="N26" s="8"/>
      <c r="O26" s="8"/>
      <c r="P26" s="8"/>
      <c r="Q26" s="30">
        <f t="shared" si="2"/>
        <v>0</v>
      </c>
      <c r="R26" s="8"/>
      <c r="S26" s="8"/>
      <c r="T26" s="8"/>
      <c r="U26" s="30">
        <f t="shared" si="3"/>
        <v>0</v>
      </c>
      <c r="V26" s="34">
        <f t="shared" si="4"/>
        <v>5</v>
      </c>
    </row>
    <row r="27" spans="1:22" ht="12">
      <c r="A27" s="18">
        <v>19</v>
      </c>
      <c r="B27" s="554" t="s">
        <v>596</v>
      </c>
      <c r="C27" s="8">
        <v>0</v>
      </c>
      <c r="D27" s="8">
        <v>1</v>
      </c>
      <c r="E27" s="8">
        <v>1</v>
      </c>
      <c r="F27" s="30">
        <f t="shared" si="0"/>
        <v>2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30">
        <f t="shared" si="1"/>
        <v>6</v>
      </c>
      <c r="N27" s="8">
        <v>1</v>
      </c>
      <c r="O27" s="8">
        <v>1</v>
      </c>
      <c r="P27" s="8">
        <v>1</v>
      </c>
      <c r="Q27" s="30">
        <f t="shared" si="2"/>
        <v>3</v>
      </c>
      <c r="R27" s="8"/>
      <c r="S27" s="8"/>
      <c r="T27" s="8"/>
      <c r="U27" s="30">
        <f t="shared" si="3"/>
        <v>0</v>
      </c>
      <c r="V27" s="34">
        <f t="shared" si="4"/>
        <v>11</v>
      </c>
    </row>
    <row r="28" spans="1:22" ht="12">
      <c r="A28" s="18">
        <v>20</v>
      </c>
      <c r="B28" s="554" t="s">
        <v>597</v>
      </c>
      <c r="C28" s="8">
        <v>0</v>
      </c>
      <c r="D28" s="8">
        <v>1</v>
      </c>
      <c r="E28" s="8">
        <v>1</v>
      </c>
      <c r="F28" s="30">
        <f t="shared" si="0"/>
        <v>2</v>
      </c>
      <c r="G28" s="8">
        <v>1</v>
      </c>
      <c r="H28" s="8">
        <v>1</v>
      </c>
      <c r="I28" s="8">
        <v>0</v>
      </c>
      <c r="J28" s="8">
        <v>0</v>
      </c>
      <c r="K28" s="8">
        <v>1</v>
      </c>
      <c r="L28" s="8">
        <v>1</v>
      </c>
      <c r="M28" s="30">
        <f t="shared" si="1"/>
        <v>4</v>
      </c>
      <c r="N28" s="8"/>
      <c r="O28" s="8"/>
      <c r="P28" s="8"/>
      <c r="Q28" s="30">
        <f t="shared" si="2"/>
        <v>0</v>
      </c>
      <c r="R28" s="8"/>
      <c r="S28" s="8"/>
      <c r="T28" s="8"/>
      <c r="U28" s="30">
        <f t="shared" si="3"/>
        <v>0</v>
      </c>
      <c r="V28" s="34">
        <f t="shared" si="4"/>
        <v>6</v>
      </c>
    </row>
    <row r="29" spans="1:22" ht="12">
      <c r="A29" s="18">
        <v>21</v>
      </c>
      <c r="B29" s="554" t="s">
        <v>686</v>
      </c>
      <c r="C29" s="8">
        <v>1</v>
      </c>
      <c r="D29" s="8">
        <v>1</v>
      </c>
      <c r="E29" s="8">
        <v>1</v>
      </c>
      <c r="F29" s="30">
        <f t="shared" si="0"/>
        <v>3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30">
        <f t="shared" si="1"/>
        <v>6</v>
      </c>
      <c r="N29" s="8"/>
      <c r="O29" s="8"/>
      <c r="P29" s="8"/>
      <c r="Q29" s="30">
        <f t="shared" si="2"/>
        <v>0</v>
      </c>
      <c r="R29" s="8"/>
      <c r="S29" s="8"/>
      <c r="T29" s="8"/>
      <c r="U29" s="30">
        <f t="shared" si="3"/>
        <v>0</v>
      </c>
      <c r="V29" s="34">
        <f t="shared" si="4"/>
        <v>9</v>
      </c>
    </row>
    <row r="30" spans="1:22" ht="12">
      <c r="A30" s="18">
        <v>22</v>
      </c>
      <c r="B30" s="554" t="s">
        <v>687</v>
      </c>
      <c r="C30" s="8">
        <v>1</v>
      </c>
      <c r="D30" s="8">
        <v>1</v>
      </c>
      <c r="E30" s="8">
        <v>1</v>
      </c>
      <c r="F30" s="30">
        <f t="shared" si="0"/>
        <v>3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30">
        <f t="shared" si="1"/>
        <v>6</v>
      </c>
      <c r="N30" s="8"/>
      <c r="O30" s="8"/>
      <c r="P30" s="8"/>
      <c r="Q30" s="30">
        <f t="shared" si="2"/>
        <v>0</v>
      </c>
      <c r="R30" s="8"/>
      <c r="S30" s="8"/>
      <c r="T30" s="8"/>
      <c r="U30" s="30">
        <f t="shared" si="3"/>
        <v>0</v>
      </c>
      <c r="V30" s="34">
        <f t="shared" si="4"/>
        <v>9</v>
      </c>
    </row>
    <row r="31" spans="1:22" ht="12">
      <c r="A31" s="18">
        <v>23</v>
      </c>
      <c r="B31" s="554" t="s">
        <v>466</v>
      </c>
      <c r="C31" s="8">
        <v>0</v>
      </c>
      <c r="D31" s="8">
        <v>1</v>
      </c>
      <c r="E31" s="8">
        <v>1</v>
      </c>
      <c r="F31" s="30">
        <f t="shared" si="0"/>
        <v>2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30">
        <f t="shared" si="1"/>
        <v>6</v>
      </c>
      <c r="N31" s="8"/>
      <c r="O31" s="8"/>
      <c r="P31" s="8"/>
      <c r="Q31" s="30">
        <f t="shared" si="2"/>
        <v>0</v>
      </c>
      <c r="R31" s="8"/>
      <c r="S31" s="8"/>
      <c r="T31" s="8"/>
      <c r="U31" s="30">
        <f t="shared" si="3"/>
        <v>0</v>
      </c>
      <c r="V31" s="34">
        <f t="shared" si="4"/>
        <v>8</v>
      </c>
    </row>
    <row r="32" spans="1:22" ht="12">
      <c r="A32" s="18">
        <v>24</v>
      </c>
      <c r="B32" s="554" t="s">
        <v>689</v>
      </c>
      <c r="C32" s="8">
        <v>1</v>
      </c>
      <c r="D32" s="8">
        <v>2</v>
      </c>
      <c r="E32" s="8">
        <v>2</v>
      </c>
      <c r="F32" s="30">
        <f t="shared" si="0"/>
        <v>5</v>
      </c>
      <c r="G32" s="8">
        <v>2</v>
      </c>
      <c r="H32" s="8">
        <v>2</v>
      </c>
      <c r="I32" s="8">
        <v>2</v>
      </c>
      <c r="J32" s="8">
        <v>2</v>
      </c>
      <c r="K32" s="8">
        <v>2</v>
      </c>
      <c r="L32" s="8">
        <v>2</v>
      </c>
      <c r="M32" s="30">
        <f t="shared" si="1"/>
        <v>12</v>
      </c>
      <c r="N32" s="8">
        <v>2</v>
      </c>
      <c r="O32" s="8">
        <v>2</v>
      </c>
      <c r="P32" s="8">
        <v>2</v>
      </c>
      <c r="Q32" s="30">
        <f t="shared" si="2"/>
        <v>6</v>
      </c>
      <c r="R32" s="8"/>
      <c r="S32" s="8"/>
      <c r="T32" s="8"/>
      <c r="U32" s="30">
        <f t="shared" si="3"/>
        <v>0</v>
      </c>
      <c r="V32" s="34">
        <f t="shared" si="4"/>
        <v>23</v>
      </c>
    </row>
    <row r="33" spans="1:22" ht="12">
      <c r="A33" s="18">
        <v>25</v>
      </c>
      <c r="B33" s="554" t="s">
        <v>690</v>
      </c>
      <c r="C33" s="8">
        <v>1</v>
      </c>
      <c r="D33" s="8">
        <v>1</v>
      </c>
      <c r="E33" s="8">
        <v>1</v>
      </c>
      <c r="F33" s="30">
        <f t="shared" si="0"/>
        <v>3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30">
        <f t="shared" si="1"/>
        <v>6</v>
      </c>
      <c r="N33" s="8"/>
      <c r="O33" s="8"/>
      <c r="P33" s="8"/>
      <c r="Q33" s="30">
        <f t="shared" si="2"/>
        <v>0</v>
      </c>
      <c r="R33" s="8"/>
      <c r="S33" s="8"/>
      <c r="T33" s="8"/>
      <c r="U33" s="30">
        <f t="shared" si="3"/>
        <v>0</v>
      </c>
      <c r="V33" s="34">
        <f t="shared" si="4"/>
        <v>9</v>
      </c>
    </row>
    <row r="34" spans="1:22" ht="12">
      <c r="A34" s="18">
        <v>26</v>
      </c>
      <c r="B34" s="554" t="s">
        <v>691</v>
      </c>
      <c r="C34" s="8">
        <v>1</v>
      </c>
      <c r="D34" s="8">
        <v>1</v>
      </c>
      <c r="E34" s="8">
        <v>1</v>
      </c>
      <c r="F34" s="30">
        <f t="shared" si="0"/>
        <v>3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30">
        <f t="shared" si="1"/>
        <v>6</v>
      </c>
      <c r="N34" s="8"/>
      <c r="O34" s="8"/>
      <c r="P34" s="8"/>
      <c r="Q34" s="30">
        <f t="shared" si="2"/>
        <v>0</v>
      </c>
      <c r="R34" s="8"/>
      <c r="S34" s="8"/>
      <c r="T34" s="8"/>
      <c r="U34" s="30">
        <f t="shared" si="3"/>
        <v>0</v>
      </c>
      <c r="V34" s="34">
        <f t="shared" si="4"/>
        <v>9</v>
      </c>
    </row>
    <row r="35" spans="1:22" ht="12">
      <c r="A35" s="18">
        <v>27</v>
      </c>
      <c r="B35" s="554" t="s">
        <v>692</v>
      </c>
      <c r="C35" s="8">
        <v>1</v>
      </c>
      <c r="D35" s="8">
        <v>1</v>
      </c>
      <c r="E35" s="8">
        <v>1</v>
      </c>
      <c r="F35" s="30">
        <f t="shared" si="0"/>
        <v>3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30">
        <f t="shared" si="1"/>
        <v>6</v>
      </c>
      <c r="N35" s="8"/>
      <c r="O35" s="8"/>
      <c r="P35" s="8"/>
      <c r="Q35" s="30">
        <f t="shared" si="2"/>
        <v>0</v>
      </c>
      <c r="R35" s="8"/>
      <c r="S35" s="8"/>
      <c r="T35" s="8"/>
      <c r="U35" s="30">
        <f t="shared" si="3"/>
        <v>0</v>
      </c>
      <c r="V35" s="34">
        <f t="shared" si="4"/>
        <v>9</v>
      </c>
    </row>
    <row r="36" spans="1:22" ht="12">
      <c r="A36" s="18">
        <v>28</v>
      </c>
      <c r="B36" s="554" t="s">
        <v>518</v>
      </c>
      <c r="C36" s="8">
        <v>0</v>
      </c>
      <c r="D36" s="8">
        <v>1</v>
      </c>
      <c r="E36" s="8">
        <v>1</v>
      </c>
      <c r="F36" s="30">
        <f t="shared" si="0"/>
        <v>2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30">
        <f t="shared" si="1"/>
        <v>6</v>
      </c>
      <c r="N36" s="8">
        <v>1</v>
      </c>
      <c r="O36" s="8">
        <v>1</v>
      </c>
      <c r="P36" s="8">
        <v>1</v>
      </c>
      <c r="Q36" s="30">
        <f t="shared" si="2"/>
        <v>3</v>
      </c>
      <c r="R36" s="8"/>
      <c r="S36" s="8"/>
      <c r="T36" s="8"/>
      <c r="U36" s="30">
        <f t="shared" si="3"/>
        <v>0</v>
      </c>
      <c r="V36" s="34">
        <f t="shared" si="4"/>
        <v>11</v>
      </c>
    </row>
    <row r="37" spans="1:22" ht="12">
      <c r="A37" s="18">
        <v>29</v>
      </c>
      <c r="B37" s="554" t="s">
        <v>519</v>
      </c>
      <c r="C37" s="8">
        <v>0</v>
      </c>
      <c r="D37" s="8">
        <v>1</v>
      </c>
      <c r="E37" s="8">
        <v>1</v>
      </c>
      <c r="F37" s="30">
        <f t="shared" si="0"/>
        <v>2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30">
        <f t="shared" si="1"/>
        <v>6</v>
      </c>
      <c r="N37" s="8">
        <v>1</v>
      </c>
      <c r="O37" s="8">
        <v>1</v>
      </c>
      <c r="P37" s="8">
        <v>1</v>
      </c>
      <c r="Q37" s="30">
        <f t="shared" si="2"/>
        <v>3</v>
      </c>
      <c r="R37" s="8"/>
      <c r="S37" s="8"/>
      <c r="T37" s="8"/>
      <c r="U37" s="30">
        <f t="shared" si="3"/>
        <v>0</v>
      </c>
      <c r="V37" s="34">
        <f t="shared" si="4"/>
        <v>11</v>
      </c>
    </row>
    <row r="38" spans="1:22" ht="12">
      <c r="A38" s="18">
        <v>30</v>
      </c>
      <c r="B38" s="554" t="s">
        <v>520</v>
      </c>
      <c r="C38" s="8">
        <v>0</v>
      </c>
      <c r="D38" s="8">
        <v>1</v>
      </c>
      <c r="E38" s="8">
        <v>1</v>
      </c>
      <c r="F38" s="30">
        <f t="shared" si="0"/>
        <v>2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30">
        <f t="shared" si="1"/>
        <v>6</v>
      </c>
      <c r="N38" s="8"/>
      <c r="O38" s="8"/>
      <c r="P38" s="8"/>
      <c r="Q38" s="30">
        <f t="shared" si="2"/>
        <v>0</v>
      </c>
      <c r="R38" s="8"/>
      <c r="S38" s="8"/>
      <c r="T38" s="8"/>
      <c r="U38" s="30">
        <f t="shared" si="3"/>
        <v>0</v>
      </c>
      <c r="V38" s="34">
        <f t="shared" si="4"/>
        <v>8</v>
      </c>
    </row>
    <row r="39" spans="1:22" ht="12">
      <c r="A39" s="18">
        <v>31</v>
      </c>
      <c r="B39" s="554" t="s">
        <v>521</v>
      </c>
      <c r="C39" s="8">
        <v>1</v>
      </c>
      <c r="D39" s="8">
        <v>1</v>
      </c>
      <c r="E39" s="8">
        <v>1</v>
      </c>
      <c r="F39" s="30">
        <f t="shared" si="0"/>
        <v>3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30">
        <f t="shared" si="1"/>
        <v>6</v>
      </c>
      <c r="N39" s="8">
        <v>1</v>
      </c>
      <c r="O39" s="8">
        <v>1</v>
      </c>
      <c r="P39" s="8">
        <v>1</v>
      </c>
      <c r="Q39" s="30">
        <f t="shared" si="2"/>
        <v>3</v>
      </c>
      <c r="R39" s="8"/>
      <c r="S39" s="8"/>
      <c r="T39" s="8"/>
      <c r="U39" s="30">
        <f t="shared" si="3"/>
        <v>0</v>
      </c>
      <c r="V39" s="34">
        <f t="shared" si="4"/>
        <v>12</v>
      </c>
    </row>
    <row r="40" spans="1:22" ht="12">
      <c r="A40" s="18">
        <v>32</v>
      </c>
      <c r="B40" s="554" t="s">
        <v>522</v>
      </c>
      <c r="C40" s="8">
        <v>0</v>
      </c>
      <c r="D40" s="8">
        <v>1</v>
      </c>
      <c r="E40" s="8">
        <v>1</v>
      </c>
      <c r="F40" s="30">
        <f t="shared" si="0"/>
        <v>2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30">
        <f t="shared" si="1"/>
        <v>6</v>
      </c>
      <c r="N40" s="8">
        <v>1</v>
      </c>
      <c r="O40" s="8">
        <v>1</v>
      </c>
      <c r="P40" s="8">
        <v>1</v>
      </c>
      <c r="Q40" s="30">
        <f t="shared" si="2"/>
        <v>3</v>
      </c>
      <c r="R40" s="8"/>
      <c r="S40" s="8"/>
      <c r="T40" s="8"/>
      <c r="U40" s="30">
        <f t="shared" si="3"/>
        <v>0</v>
      </c>
      <c r="V40" s="34">
        <f t="shared" si="4"/>
        <v>11</v>
      </c>
    </row>
    <row r="41" spans="1:22" ht="12">
      <c r="A41" s="18">
        <v>33</v>
      </c>
      <c r="B41" s="554" t="s">
        <v>523</v>
      </c>
      <c r="C41" s="8">
        <v>0</v>
      </c>
      <c r="D41" s="8">
        <v>0</v>
      </c>
      <c r="E41" s="8">
        <v>1</v>
      </c>
      <c r="F41" s="30">
        <f t="shared" si="0"/>
        <v>1</v>
      </c>
      <c r="G41" s="8">
        <v>1</v>
      </c>
      <c r="H41" s="8">
        <v>1</v>
      </c>
      <c r="I41" s="8">
        <v>1</v>
      </c>
      <c r="J41" s="8">
        <v>0</v>
      </c>
      <c r="K41" s="8">
        <v>1</v>
      </c>
      <c r="L41" s="8">
        <v>0</v>
      </c>
      <c r="M41" s="30">
        <f t="shared" si="1"/>
        <v>4</v>
      </c>
      <c r="N41" s="8"/>
      <c r="O41" s="8"/>
      <c r="P41" s="8"/>
      <c r="Q41" s="30">
        <f t="shared" si="2"/>
        <v>0</v>
      </c>
      <c r="R41" s="8"/>
      <c r="S41" s="8"/>
      <c r="T41" s="8"/>
      <c r="U41" s="30">
        <f t="shared" si="3"/>
        <v>0</v>
      </c>
      <c r="V41" s="34">
        <f t="shared" si="4"/>
        <v>5</v>
      </c>
    </row>
    <row r="42" spans="1:22" ht="12">
      <c r="A42" s="19">
        <v>34</v>
      </c>
      <c r="B42" s="600" t="s">
        <v>524</v>
      </c>
      <c r="C42" s="12">
        <v>0</v>
      </c>
      <c r="D42" s="12">
        <v>1</v>
      </c>
      <c r="E42" s="12">
        <v>1</v>
      </c>
      <c r="F42" s="31">
        <f t="shared" si="0"/>
        <v>2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31">
        <f t="shared" si="1"/>
        <v>6</v>
      </c>
      <c r="N42" s="12"/>
      <c r="O42" s="12"/>
      <c r="P42" s="12"/>
      <c r="Q42" s="31">
        <f t="shared" si="2"/>
        <v>0</v>
      </c>
      <c r="R42" s="12"/>
      <c r="S42" s="12"/>
      <c r="T42" s="12"/>
      <c r="U42" s="31">
        <f t="shared" si="3"/>
        <v>0</v>
      </c>
      <c r="V42" s="35">
        <f t="shared" si="4"/>
        <v>8</v>
      </c>
    </row>
    <row r="43" spans="1:22" ht="12">
      <c r="A43" s="601">
        <v>35</v>
      </c>
      <c r="B43" s="602" t="s">
        <v>525</v>
      </c>
      <c r="C43" s="16">
        <v>0</v>
      </c>
      <c r="D43" s="16">
        <v>1</v>
      </c>
      <c r="E43" s="16">
        <v>1</v>
      </c>
      <c r="F43" s="585">
        <f t="shared" si="0"/>
        <v>2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585">
        <f t="shared" si="1"/>
        <v>6</v>
      </c>
      <c r="N43" s="16"/>
      <c r="O43" s="16"/>
      <c r="P43" s="16"/>
      <c r="Q43" s="585">
        <f t="shared" si="2"/>
        <v>0</v>
      </c>
      <c r="R43" s="16"/>
      <c r="S43" s="16"/>
      <c r="T43" s="16"/>
      <c r="U43" s="585">
        <f t="shared" si="3"/>
        <v>0</v>
      </c>
      <c r="V43" s="36">
        <f t="shared" si="4"/>
        <v>8</v>
      </c>
    </row>
    <row r="44" spans="1:22" ht="12">
      <c r="A44" s="18">
        <v>36</v>
      </c>
      <c r="B44" s="537" t="s">
        <v>750</v>
      </c>
      <c r="C44" s="8"/>
      <c r="D44" s="8">
        <v>1</v>
      </c>
      <c r="E44" s="8">
        <v>1</v>
      </c>
      <c r="F44" s="30">
        <v>2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30">
        <f t="shared" si="1"/>
        <v>6</v>
      </c>
      <c r="N44" s="8"/>
      <c r="O44" s="8"/>
      <c r="P44" s="8"/>
      <c r="Q44" s="30"/>
      <c r="R44" s="8"/>
      <c r="S44" s="8"/>
      <c r="T44" s="8"/>
      <c r="U44" s="30"/>
      <c r="V44" s="34">
        <f t="shared" si="4"/>
        <v>8</v>
      </c>
    </row>
    <row r="45" spans="1:22" ht="12">
      <c r="A45" s="18">
        <v>37</v>
      </c>
      <c r="B45" s="554" t="s">
        <v>751</v>
      </c>
      <c r="C45" s="8">
        <v>0</v>
      </c>
      <c r="D45" s="8">
        <v>1</v>
      </c>
      <c r="E45" s="8">
        <v>1</v>
      </c>
      <c r="F45" s="30">
        <f t="shared" si="0"/>
        <v>2</v>
      </c>
      <c r="G45" s="8">
        <v>1</v>
      </c>
      <c r="H45" s="8">
        <v>1</v>
      </c>
      <c r="I45" s="8">
        <v>1</v>
      </c>
      <c r="J45" s="8">
        <v>1</v>
      </c>
      <c r="K45" s="8">
        <v>1</v>
      </c>
      <c r="L45" s="8">
        <v>1</v>
      </c>
      <c r="M45" s="30">
        <f t="shared" si="1"/>
        <v>6</v>
      </c>
      <c r="N45" s="8"/>
      <c r="O45" s="8"/>
      <c r="P45" s="8"/>
      <c r="Q45" s="30">
        <f t="shared" si="2"/>
        <v>0</v>
      </c>
      <c r="R45" s="8"/>
      <c r="S45" s="8"/>
      <c r="T45" s="8"/>
      <c r="U45" s="30">
        <f t="shared" si="3"/>
        <v>0</v>
      </c>
      <c r="V45" s="34">
        <f t="shared" si="4"/>
        <v>8</v>
      </c>
    </row>
    <row r="46" spans="1:22" ht="12">
      <c r="A46" s="18">
        <v>38</v>
      </c>
      <c r="B46" s="554" t="s">
        <v>752</v>
      </c>
      <c r="C46" s="8">
        <v>0</v>
      </c>
      <c r="D46" s="8">
        <v>1</v>
      </c>
      <c r="E46" s="8">
        <v>1</v>
      </c>
      <c r="F46" s="30">
        <f t="shared" si="0"/>
        <v>2</v>
      </c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30">
        <f t="shared" si="1"/>
        <v>6</v>
      </c>
      <c r="N46" s="8">
        <v>1</v>
      </c>
      <c r="O46" s="8">
        <v>1</v>
      </c>
      <c r="P46" s="8">
        <v>1</v>
      </c>
      <c r="Q46" s="30">
        <f t="shared" si="2"/>
        <v>3</v>
      </c>
      <c r="R46" s="8"/>
      <c r="S46" s="8"/>
      <c r="T46" s="8"/>
      <c r="U46" s="30">
        <f t="shared" si="3"/>
        <v>0</v>
      </c>
      <c r="V46" s="34">
        <f t="shared" si="4"/>
        <v>11</v>
      </c>
    </row>
    <row r="47" spans="1:22" ht="12">
      <c r="A47" s="18">
        <v>39</v>
      </c>
      <c r="B47" s="554" t="s">
        <v>753</v>
      </c>
      <c r="C47" s="8">
        <v>1</v>
      </c>
      <c r="D47" s="8">
        <v>1</v>
      </c>
      <c r="E47" s="8">
        <v>1</v>
      </c>
      <c r="F47" s="30">
        <f t="shared" si="0"/>
        <v>3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30">
        <f t="shared" si="1"/>
        <v>6</v>
      </c>
      <c r="N47" s="8"/>
      <c r="O47" s="8"/>
      <c r="P47" s="8"/>
      <c r="Q47" s="30">
        <f t="shared" si="2"/>
        <v>0</v>
      </c>
      <c r="R47" s="8"/>
      <c r="S47" s="8"/>
      <c r="T47" s="8"/>
      <c r="U47" s="30">
        <f t="shared" si="3"/>
        <v>0</v>
      </c>
      <c r="V47" s="34">
        <f t="shared" si="4"/>
        <v>9</v>
      </c>
    </row>
    <row r="48" spans="1:22" ht="12">
      <c r="A48" s="18">
        <v>40</v>
      </c>
      <c r="B48" s="554" t="s">
        <v>754</v>
      </c>
      <c r="C48" s="8">
        <v>0</v>
      </c>
      <c r="D48" s="8">
        <v>2</v>
      </c>
      <c r="E48" s="8">
        <v>2</v>
      </c>
      <c r="F48" s="30">
        <f t="shared" si="0"/>
        <v>4</v>
      </c>
      <c r="G48" s="8">
        <v>2</v>
      </c>
      <c r="H48" s="8">
        <v>2</v>
      </c>
      <c r="I48" s="8">
        <v>2</v>
      </c>
      <c r="J48" s="8">
        <v>2</v>
      </c>
      <c r="K48" s="8">
        <v>2</v>
      </c>
      <c r="L48" s="8">
        <v>2</v>
      </c>
      <c r="M48" s="30">
        <f t="shared" si="1"/>
        <v>12</v>
      </c>
      <c r="N48" s="8">
        <v>2</v>
      </c>
      <c r="O48" s="8">
        <v>2</v>
      </c>
      <c r="P48" s="8">
        <v>2</v>
      </c>
      <c r="Q48" s="30">
        <f t="shared" si="2"/>
        <v>6</v>
      </c>
      <c r="R48" s="8"/>
      <c r="S48" s="8"/>
      <c r="T48" s="8"/>
      <c r="U48" s="30">
        <f t="shared" si="3"/>
        <v>0</v>
      </c>
      <c r="V48" s="34">
        <f t="shared" si="4"/>
        <v>22</v>
      </c>
    </row>
    <row r="49" spans="1:22" ht="12">
      <c r="A49" s="18">
        <v>41</v>
      </c>
      <c r="B49" s="554" t="s">
        <v>755</v>
      </c>
      <c r="C49" s="8">
        <v>0</v>
      </c>
      <c r="D49" s="8">
        <v>1</v>
      </c>
      <c r="E49" s="8">
        <v>1</v>
      </c>
      <c r="F49" s="30">
        <f t="shared" si="0"/>
        <v>2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30">
        <f t="shared" si="1"/>
        <v>6</v>
      </c>
      <c r="N49" s="8">
        <v>1</v>
      </c>
      <c r="O49" s="8">
        <v>1</v>
      </c>
      <c r="P49" s="8">
        <v>1</v>
      </c>
      <c r="Q49" s="30">
        <f t="shared" si="2"/>
        <v>3</v>
      </c>
      <c r="R49" s="8"/>
      <c r="S49" s="8"/>
      <c r="T49" s="8"/>
      <c r="U49" s="30">
        <f t="shared" si="3"/>
        <v>0</v>
      </c>
      <c r="V49" s="34">
        <f t="shared" si="4"/>
        <v>11</v>
      </c>
    </row>
    <row r="50" spans="1:22" ht="12">
      <c r="A50" s="18">
        <v>42</v>
      </c>
      <c r="B50" s="554" t="s">
        <v>756</v>
      </c>
      <c r="C50" s="8">
        <v>1</v>
      </c>
      <c r="D50" s="8">
        <v>1</v>
      </c>
      <c r="E50" s="8">
        <v>1</v>
      </c>
      <c r="F50" s="30">
        <f t="shared" si="0"/>
        <v>3</v>
      </c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30">
        <f t="shared" si="1"/>
        <v>6</v>
      </c>
      <c r="N50" s="8"/>
      <c r="O50" s="8"/>
      <c r="P50" s="8"/>
      <c r="Q50" s="30">
        <f t="shared" si="2"/>
        <v>0</v>
      </c>
      <c r="R50" s="8"/>
      <c r="S50" s="8"/>
      <c r="T50" s="8"/>
      <c r="U50" s="30">
        <f t="shared" si="3"/>
        <v>0</v>
      </c>
      <c r="V50" s="34">
        <f t="shared" si="4"/>
        <v>9</v>
      </c>
    </row>
    <row r="51" spans="1:22" ht="12">
      <c r="A51" s="18">
        <v>43</v>
      </c>
      <c r="B51" s="554" t="s">
        <v>757</v>
      </c>
      <c r="C51" s="8">
        <v>0</v>
      </c>
      <c r="D51" s="8">
        <v>1</v>
      </c>
      <c r="E51" s="8">
        <v>1</v>
      </c>
      <c r="F51" s="30">
        <f t="shared" si="0"/>
        <v>2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  <c r="L51" s="8">
        <v>1</v>
      </c>
      <c r="M51" s="30">
        <f t="shared" si="1"/>
        <v>6</v>
      </c>
      <c r="N51" s="8"/>
      <c r="O51" s="8"/>
      <c r="P51" s="8"/>
      <c r="Q51" s="30">
        <f t="shared" si="2"/>
        <v>0</v>
      </c>
      <c r="R51" s="8"/>
      <c r="S51" s="8"/>
      <c r="T51" s="8"/>
      <c r="U51" s="30">
        <f t="shared" si="3"/>
        <v>0</v>
      </c>
      <c r="V51" s="34">
        <f t="shared" si="4"/>
        <v>8</v>
      </c>
    </row>
    <row r="52" spans="1:22" ht="12">
      <c r="A52" s="18">
        <v>44</v>
      </c>
      <c r="B52" s="554" t="s">
        <v>1</v>
      </c>
      <c r="C52" s="8">
        <v>0</v>
      </c>
      <c r="D52" s="8">
        <v>1</v>
      </c>
      <c r="E52" s="8">
        <v>1</v>
      </c>
      <c r="F52" s="30">
        <f t="shared" si="0"/>
        <v>2</v>
      </c>
      <c r="G52" s="8">
        <v>1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30">
        <f t="shared" si="1"/>
        <v>6</v>
      </c>
      <c r="N52" s="8">
        <v>1</v>
      </c>
      <c r="O52" s="8">
        <v>2</v>
      </c>
      <c r="P52" s="8">
        <v>1</v>
      </c>
      <c r="Q52" s="30">
        <f t="shared" si="2"/>
        <v>4</v>
      </c>
      <c r="R52" s="8"/>
      <c r="S52" s="8"/>
      <c r="T52" s="8"/>
      <c r="U52" s="30">
        <f t="shared" si="3"/>
        <v>0</v>
      </c>
      <c r="V52" s="34">
        <f t="shared" si="4"/>
        <v>12</v>
      </c>
    </row>
    <row r="53" spans="1:22" ht="12">
      <c r="A53" s="18">
        <v>45</v>
      </c>
      <c r="B53" s="554" t="s">
        <v>758</v>
      </c>
      <c r="C53" s="8">
        <v>0</v>
      </c>
      <c r="D53" s="8">
        <v>1</v>
      </c>
      <c r="E53" s="8">
        <v>1</v>
      </c>
      <c r="F53" s="30">
        <f t="shared" si="0"/>
        <v>2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30">
        <f t="shared" si="1"/>
        <v>6</v>
      </c>
      <c r="N53" s="8"/>
      <c r="O53" s="8"/>
      <c r="P53" s="8"/>
      <c r="Q53" s="30">
        <f t="shared" si="2"/>
        <v>0</v>
      </c>
      <c r="R53" s="8"/>
      <c r="S53" s="8"/>
      <c r="T53" s="8"/>
      <c r="U53" s="30">
        <f t="shared" si="3"/>
        <v>0</v>
      </c>
      <c r="V53" s="34">
        <f t="shared" si="4"/>
        <v>8</v>
      </c>
    </row>
    <row r="54" spans="1:22" ht="12">
      <c r="A54" s="18">
        <v>46</v>
      </c>
      <c r="B54" s="554" t="s">
        <v>0</v>
      </c>
      <c r="C54" s="8">
        <v>0</v>
      </c>
      <c r="D54" s="8">
        <v>1</v>
      </c>
      <c r="E54" s="8">
        <v>1</v>
      </c>
      <c r="F54" s="30">
        <f t="shared" si="0"/>
        <v>2</v>
      </c>
      <c r="G54" s="8">
        <v>1</v>
      </c>
      <c r="H54" s="8">
        <v>1</v>
      </c>
      <c r="I54" s="8">
        <v>1</v>
      </c>
      <c r="J54" s="8">
        <v>1</v>
      </c>
      <c r="K54" s="8">
        <v>1</v>
      </c>
      <c r="L54" s="8">
        <v>1</v>
      </c>
      <c r="M54" s="30">
        <f t="shared" si="1"/>
        <v>6</v>
      </c>
      <c r="N54" s="8"/>
      <c r="O54" s="8"/>
      <c r="P54" s="8"/>
      <c r="Q54" s="30">
        <f t="shared" si="2"/>
        <v>0</v>
      </c>
      <c r="R54" s="8"/>
      <c r="S54" s="8"/>
      <c r="T54" s="8"/>
      <c r="U54" s="30">
        <f t="shared" si="3"/>
        <v>0</v>
      </c>
      <c r="V54" s="34">
        <f t="shared" si="4"/>
        <v>8</v>
      </c>
    </row>
    <row r="55" spans="1:22" ht="12">
      <c r="A55" s="19">
        <v>47</v>
      </c>
      <c r="B55" s="600" t="s">
        <v>2</v>
      </c>
      <c r="C55" s="12">
        <v>0</v>
      </c>
      <c r="D55" s="12">
        <v>1</v>
      </c>
      <c r="E55" s="12">
        <v>1</v>
      </c>
      <c r="F55" s="31">
        <f t="shared" si="0"/>
        <v>2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31">
        <f t="shared" si="1"/>
        <v>6</v>
      </c>
      <c r="N55" s="12"/>
      <c r="O55" s="12"/>
      <c r="P55" s="12"/>
      <c r="Q55" s="31">
        <f t="shared" si="2"/>
        <v>0</v>
      </c>
      <c r="R55" s="12"/>
      <c r="S55" s="12"/>
      <c r="T55" s="12"/>
      <c r="U55" s="31">
        <f t="shared" si="3"/>
        <v>0</v>
      </c>
      <c r="V55" s="35">
        <f t="shared" si="4"/>
        <v>8</v>
      </c>
    </row>
    <row r="56" spans="1:22" ht="12">
      <c r="A56" s="426"/>
      <c r="B56" s="555" t="s">
        <v>773</v>
      </c>
      <c r="C56" s="427">
        <f>SUM(C9:C55)</f>
        <v>16</v>
      </c>
      <c r="D56" s="427">
        <f aca="true" t="shared" si="5" ref="D56:V56">SUM(D9:D55)</f>
        <v>48</v>
      </c>
      <c r="E56" s="427">
        <f t="shared" si="5"/>
        <v>50</v>
      </c>
      <c r="F56" s="427">
        <f t="shared" si="5"/>
        <v>114</v>
      </c>
      <c r="G56" s="427">
        <f t="shared" si="5"/>
        <v>49</v>
      </c>
      <c r="H56" s="427">
        <f t="shared" si="5"/>
        <v>50</v>
      </c>
      <c r="I56" s="427">
        <f t="shared" si="5"/>
        <v>49</v>
      </c>
      <c r="J56" s="427">
        <f t="shared" si="5"/>
        <v>47</v>
      </c>
      <c r="K56" s="427">
        <f t="shared" si="5"/>
        <v>50</v>
      </c>
      <c r="L56" s="427">
        <f t="shared" si="5"/>
        <v>49</v>
      </c>
      <c r="M56" s="427">
        <f t="shared" si="5"/>
        <v>294</v>
      </c>
      <c r="N56" s="427">
        <f t="shared" si="5"/>
        <v>17</v>
      </c>
      <c r="O56" s="427">
        <f t="shared" si="5"/>
        <v>17</v>
      </c>
      <c r="P56" s="427">
        <f t="shared" si="5"/>
        <v>16</v>
      </c>
      <c r="Q56" s="427">
        <f t="shared" si="5"/>
        <v>50</v>
      </c>
      <c r="R56" s="427">
        <f t="shared" si="5"/>
        <v>0</v>
      </c>
      <c r="S56" s="427">
        <f t="shared" si="5"/>
        <v>0</v>
      </c>
      <c r="T56" s="427">
        <f t="shared" si="5"/>
        <v>0</v>
      </c>
      <c r="U56" s="427">
        <f t="shared" si="5"/>
        <v>0</v>
      </c>
      <c r="V56" s="427">
        <f t="shared" si="5"/>
        <v>458</v>
      </c>
    </row>
    <row r="57" spans="1:22" ht="12">
      <c r="A57" s="525"/>
      <c r="B57" s="556" t="s">
        <v>3</v>
      </c>
      <c r="C57" s="526"/>
      <c r="D57" s="526"/>
      <c r="E57" s="526"/>
      <c r="F57" s="527"/>
      <c r="G57" s="526"/>
      <c r="H57" s="526"/>
      <c r="I57" s="526"/>
      <c r="J57" s="526"/>
      <c r="K57" s="526"/>
      <c r="L57" s="526"/>
      <c r="M57" s="527"/>
      <c r="N57" s="526"/>
      <c r="O57" s="526"/>
      <c r="P57" s="526"/>
      <c r="Q57" s="527"/>
      <c r="R57" s="526"/>
      <c r="S57" s="526"/>
      <c r="T57" s="526"/>
      <c r="U57" s="527"/>
      <c r="V57" s="528"/>
    </row>
    <row r="58" spans="1:22" ht="12">
      <c r="A58" s="21">
        <v>1</v>
      </c>
      <c r="B58" s="603" t="s">
        <v>4</v>
      </c>
      <c r="C58" s="6">
        <v>0</v>
      </c>
      <c r="D58" s="6">
        <v>2</v>
      </c>
      <c r="E58" s="6">
        <v>2</v>
      </c>
      <c r="F58" s="29">
        <f>SUM(C58:E58)</f>
        <v>4</v>
      </c>
      <c r="G58" s="6">
        <v>2</v>
      </c>
      <c r="H58" s="6">
        <v>2</v>
      </c>
      <c r="I58" s="6">
        <v>2</v>
      </c>
      <c r="J58" s="6">
        <v>2</v>
      </c>
      <c r="K58" s="6">
        <v>1</v>
      </c>
      <c r="L58" s="6">
        <v>1</v>
      </c>
      <c r="M58" s="29">
        <v>10</v>
      </c>
      <c r="N58" s="6"/>
      <c r="O58" s="6"/>
      <c r="P58" s="6"/>
      <c r="Q58" s="29">
        <f>SUM(N58:P58)</f>
        <v>0</v>
      </c>
      <c r="R58" s="6"/>
      <c r="S58" s="6"/>
      <c r="T58" s="6"/>
      <c r="U58" s="29">
        <v>0</v>
      </c>
      <c r="V58" s="33">
        <f>SUM(F58,M58,Q58)</f>
        <v>14</v>
      </c>
    </row>
    <row r="59" spans="1:22" ht="12">
      <c r="A59" s="18">
        <v>2</v>
      </c>
      <c r="B59" s="562" t="s">
        <v>396</v>
      </c>
      <c r="C59" s="8">
        <v>0</v>
      </c>
      <c r="D59" s="8">
        <v>1</v>
      </c>
      <c r="E59" s="8">
        <v>1</v>
      </c>
      <c r="F59" s="30">
        <f aca="true" t="shared" si="6" ref="F59:F108">SUM(C59:E59)</f>
        <v>2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30">
        <v>6</v>
      </c>
      <c r="N59" s="8"/>
      <c r="O59" s="8"/>
      <c r="P59" s="8"/>
      <c r="Q59" s="30">
        <f aca="true" t="shared" si="7" ref="Q59:Q108">SUM(N59:P59)</f>
        <v>0</v>
      </c>
      <c r="R59" s="8"/>
      <c r="S59" s="8"/>
      <c r="T59" s="8"/>
      <c r="U59" s="30">
        <v>0</v>
      </c>
      <c r="V59" s="34">
        <f aca="true" t="shared" si="8" ref="V59:V108">SUM(F59,M59,Q59)</f>
        <v>8</v>
      </c>
    </row>
    <row r="60" spans="1:22" ht="12">
      <c r="A60" s="18">
        <v>3</v>
      </c>
      <c r="B60" s="557" t="s">
        <v>399</v>
      </c>
      <c r="C60" s="8">
        <v>0</v>
      </c>
      <c r="D60" s="8">
        <v>1</v>
      </c>
      <c r="E60" s="8">
        <v>1</v>
      </c>
      <c r="F60" s="30">
        <f t="shared" si="6"/>
        <v>2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1</v>
      </c>
      <c r="M60" s="30">
        <v>6</v>
      </c>
      <c r="N60" s="8"/>
      <c r="O60" s="8"/>
      <c r="P60" s="8"/>
      <c r="Q60" s="30">
        <f t="shared" si="7"/>
        <v>0</v>
      </c>
      <c r="R60" s="8"/>
      <c r="S60" s="8"/>
      <c r="T60" s="8"/>
      <c r="U60" s="30">
        <v>0</v>
      </c>
      <c r="V60" s="34">
        <f t="shared" si="8"/>
        <v>8</v>
      </c>
    </row>
    <row r="61" spans="1:22" ht="12">
      <c r="A61" s="18">
        <v>4</v>
      </c>
      <c r="B61" s="557" t="s">
        <v>7</v>
      </c>
      <c r="C61" s="8">
        <v>0</v>
      </c>
      <c r="D61" s="8">
        <v>1</v>
      </c>
      <c r="E61" s="8">
        <v>1</v>
      </c>
      <c r="F61" s="30">
        <f t="shared" si="6"/>
        <v>2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30">
        <v>6</v>
      </c>
      <c r="N61" s="8">
        <v>1</v>
      </c>
      <c r="O61" s="8">
        <v>1</v>
      </c>
      <c r="P61" s="8">
        <v>1</v>
      </c>
      <c r="Q61" s="30">
        <f t="shared" si="7"/>
        <v>3</v>
      </c>
      <c r="R61" s="8"/>
      <c r="S61" s="8"/>
      <c r="T61" s="8"/>
      <c r="U61" s="30">
        <v>0</v>
      </c>
      <c r="V61" s="34">
        <f t="shared" si="8"/>
        <v>11</v>
      </c>
    </row>
    <row r="62" spans="1:22" ht="12">
      <c r="A62" s="18">
        <v>5</v>
      </c>
      <c r="B62" s="557" t="s">
        <v>8</v>
      </c>
      <c r="C62" s="8">
        <v>0</v>
      </c>
      <c r="D62" s="8">
        <v>1</v>
      </c>
      <c r="E62" s="8">
        <v>1</v>
      </c>
      <c r="F62" s="30">
        <f t="shared" si="6"/>
        <v>2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30">
        <v>6</v>
      </c>
      <c r="N62" s="8"/>
      <c r="O62" s="8"/>
      <c r="P62" s="8"/>
      <c r="Q62" s="30">
        <f t="shared" si="7"/>
        <v>0</v>
      </c>
      <c r="R62" s="8"/>
      <c r="S62" s="8"/>
      <c r="T62" s="8"/>
      <c r="U62" s="30">
        <v>0</v>
      </c>
      <c r="V62" s="34">
        <f t="shared" si="8"/>
        <v>8</v>
      </c>
    </row>
    <row r="63" spans="1:22" ht="12">
      <c r="A63" s="18">
        <v>6</v>
      </c>
      <c r="B63" s="557" t="s">
        <v>403</v>
      </c>
      <c r="C63" s="8">
        <v>0</v>
      </c>
      <c r="D63" s="8">
        <v>1</v>
      </c>
      <c r="E63" s="8">
        <v>1</v>
      </c>
      <c r="F63" s="30">
        <f t="shared" si="6"/>
        <v>2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30">
        <v>6</v>
      </c>
      <c r="N63" s="8"/>
      <c r="O63" s="8"/>
      <c r="P63" s="8"/>
      <c r="Q63" s="30">
        <f t="shared" si="7"/>
        <v>0</v>
      </c>
      <c r="R63" s="8"/>
      <c r="S63" s="8"/>
      <c r="T63" s="8"/>
      <c r="U63" s="30">
        <v>0</v>
      </c>
      <c r="V63" s="34">
        <f t="shared" si="8"/>
        <v>8</v>
      </c>
    </row>
    <row r="64" spans="1:22" ht="12">
      <c r="A64" s="18">
        <v>7</v>
      </c>
      <c r="B64" s="557" t="s">
        <v>405</v>
      </c>
      <c r="C64" s="8">
        <v>0</v>
      </c>
      <c r="D64" s="8">
        <v>1</v>
      </c>
      <c r="E64" s="8">
        <v>1</v>
      </c>
      <c r="F64" s="30">
        <f t="shared" si="6"/>
        <v>2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30">
        <v>6</v>
      </c>
      <c r="N64" s="8"/>
      <c r="O64" s="8"/>
      <c r="P64" s="8"/>
      <c r="Q64" s="30">
        <f t="shared" si="7"/>
        <v>0</v>
      </c>
      <c r="R64" s="8"/>
      <c r="S64" s="8"/>
      <c r="T64" s="8"/>
      <c r="U64" s="30">
        <v>0</v>
      </c>
      <c r="V64" s="34">
        <f t="shared" si="8"/>
        <v>8</v>
      </c>
    </row>
    <row r="65" spans="1:22" ht="12">
      <c r="A65" s="18">
        <v>8</v>
      </c>
      <c r="B65" s="557" t="s">
        <v>407</v>
      </c>
      <c r="C65" s="8">
        <v>0</v>
      </c>
      <c r="D65" s="8">
        <v>1</v>
      </c>
      <c r="E65" s="8">
        <v>1</v>
      </c>
      <c r="F65" s="30">
        <f t="shared" si="6"/>
        <v>2</v>
      </c>
      <c r="G65" s="8">
        <v>1</v>
      </c>
      <c r="H65" s="8">
        <v>1</v>
      </c>
      <c r="I65" s="8">
        <v>1</v>
      </c>
      <c r="J65" s="8">
        <v>1</v>
      </c>
      <c r="K65" s="8">
        <v>1</v>
      </c>
      <c r="L65" s="8">
        <v>1</v>
      </c>
      <c r="M65" s="30">
        <v>6</v>
      </c>
      <c r="N65" s="8"/>
      <c r="O65" s="8"/>
      <c r="P65" s="8"/>
      <c r="Q65" s="30">
        <f t="shared" si="7"/>
        <v>0</v>
      </c>
      <c r="R65" s="8"/>
      <c r="S65" s="8"/>
      <c r="T65" s="8"/>
      <c r="U65" s="30">
        <v>0</v>
      </c>
      <c r="V65" s="34">
        <f t="shared" si="8"/>
        <v>8</v>
      </c>
    </row>
    <row r="66" spans="1:22" ht="12">
      <c r="A66" s="18">
        <v>9</v>
      </c>
      <c r="B66" s="557" t="s">
        <v>694</v>
      </c>
      <c r="C66" s="8">
        <v>0</v>
      </c>
      <c r="D66" s="8">
        <v>1</v>
      </c>
      <c r="E66" s="8">
        <v>1</v>
      </c>
      <c r="F66" s="30">
        <f t="shared" si="6"/>
        <v>2</v>
      </c>
      <c r="G66" s="8">
        <v>1</v>
      </c>
      <c r="H66" s="8">
        <v>1</v>
      </c>
      <c r="I66" s="8">
        <v>1</v>
      </c>
      <c r="J66" s="8">
        <v>1</v>
      </c>
      <c r="K66" s="8">
        <v>1</v>
      </c>
      <c r="L66" s="8">
        <v>1</v>
      </c>
      <c r="M66" s="30">
        <v>6</v>
      </c>
      <c r="N66" s="8"/>
      <c r="O66" s="8"/>
      <c r="P66" s="8"/>
      <c r="Q66" s="30">
        <f t="shared" si="7"/>
        <v>0</v>
      </c>
      <c r="R66" s="8"/>
      <c r="S66" s="8"/>
      <c r="T66" s="8"/>
      <c r="U66" s="30">
        <v>0</v>
      </c>
      <c r="V66" s="34">
        <f t="shared" si="8"/>
        <v>8</v>
      </c>
    </row>
    <row r="67" spans="1:22" ht="12">
      <c r="A67" s="18">
        <v>10</v>
      </c>
      <c r="B67" s="557" t="s">
        <v>695</v>
      </c>
      <c r="C67" s="8">
        <v>0</v>
      </c>
      <c r="D67" s="8">
        <v>2</v>
      </c>
      <c r="E67" s="8">
        <v>2</v>
      </c>
      <c r="F67" s="30">
        <f t="shared" si="6"/>
        <v>4</v>
      </c>
      <c r="G67" s="8">
        <v>2</v>
      </c>
      <c r="H67" s="8">
        <v>2</v>
      </c>
      <c r="I67" s="8">
        <v>2</v>
      </c>
      <c r="J67" s="8">
        <v>2</v>
      </c>
      <c r="K67" s="8">
        <v>2</v>
      </c>
      <c r="L67" s="8">
        <v>2</v>
      </c>
      <c r="M67" s="30">
        <v>12</v>
      </c>
      <c r="N67" s="8">
        <v>2</v>
      </c>
      <c r="O67" s="8">
        <v>2</v>
      </c>
      <c r="P67" s="8">
        <v>2</v>
      </c>
      <c r="Q67" s="30">
        <f t="shared" si="7"/>
        <v>6</v>
      </c>
      <c r="R67" s="8"/>
      <c r="S67" s="8"/>
      <c r="T67" s="8"/>
      <c r="U67" s="30">
        <v>0</v>
      </c>
      <c r="V67" s="34">
        <f t="shared" si="8"/>
        <v>22</v>
      </c>
    </row>
    <row r="68" spans="1:22" ht="12">
      <c r="A68" s="18">
        <v>11</v>
      </c>
      <c r="B68" s="557" t="s">
        <v>696</v>
      </c>
      <c r="C68" s="8">
        <v>0</v>
      </c>
      <c r="D68" s="8">
        <v>1</v>
      </c>
      <c r="E68" s="8">
        <v>1</v>
      </c>
      <c r="F68" s="30">
        <f t="shared" si="6"/>
        <v>2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8">
        <v>1</v>
      </c>
      <c r="M68" s="30">
        <v>6</v>
      </c>
      <c r="N68" s="8"/>
      <c r="O68" s="8"/>
      <c r="P68" s="8"/>
      <c r="Q68" s="30">
        <f t="shared" si="7"/>
        <v>0</v>
      </c>
      <c r="R68" s="8"/>
      <c r="S68" s="8"/>
      <c r="T68" s="8"/>
      <c r="U68" s="30">
        <v>0</v>
      </c>
      <c r="V68" s="34">
        <f t="shared" si="8"/>
        <v>8</v>
      </c>
    </row>
    <row r="69" spans="1:22" ht="12">
      <c r="A69" s="18">
        <v>12</v>
      </c>
      <c r="B69" s="557" t="s">
        <v>697</v>
      </c>
      <c r="C69" s="8">
        <v>1</v>
      </c>
      <c r="D69" s="8">
        <v>1</v>
      </c>
      <c r="E69" s="8">
        <v>1</v>
      </c>
      <c r="F69" s="30">
        <f t="shared" si="6"/>
        <v>3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30">
        <v>6</v>
      </c>
      <c r="N69" s="8"/>
      <c r="O69" s="8"/>
      <c r="P69" s="8"/>
      <c r="Q69" s="30">
        <f t="shared" si="7"/>
        <v>0</v>
      </c>
      <c r="R69" s="8"/>
      <c r="S69" s="8"/>
      <c r="T69" s="8"/>
      <c r="U69" s="30">
        <v>0</v>
      </c>
      <c r="V69" s="34">
        <f t="shared" si="8"/>
        <v>9</v>
      </c>
    </row>
    <row r="70" spans="1:22" ht="12">
      <c r="A70" s="18">
        <v>13</v>
      </c>
      <c r="B70" s="557" t="s">
        <v>700</v>
      </c>
      <c r="C70" s="8">
        <v>1</v>
      </c>
      <c r="D70" s="8">
        <v>1</v>
      </c>
      <c r="E70" s="8">
        <v>1</v>
      </c>
      <c r="F70" s="30">
        <f t="shared" si="6"/>
        <v>3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30">
        <v>6</v>
      </c>
      <c r="N70" s="8">
        <v>1</v>
      </c>
      <c r="O70" s="8">
        <v>1</v>
      </c>
      <c r="P70" s="8">
        <v>1</v>
      </c>
      <c r="Q70" s="30">
        <f t="shared" si="7"/>
        <v>3</v>
      </c>
      <c r="R70" s="8"/>
      <c r="S70" s="8"/>
      <c r="T70" s="8"/>
      <c r="U70" s="30">
        <v>0</v>
      </c>
      <c r="V70" s="34">
        <f t="shared" si="8"/>
        <v>12</v>
      </c>
    </row>
    <row r="71" spans="1:22" ht="12">
      <c r="A71" s="18">
        <v>14</v>
      </c>
      <c r="B71" s="557" t="s">
        <v>702</v>
      </c>
      <c r="C71" s="8">
        <v>0</v>
      </c>
      <c r="D71" s="8">
        <v>1</v>
      </c>
      <c r="E71" s="8">
        <v>1</v>
      </c>
      <c r="F71" s="30">
        <f t="shared" si="6"/>
        <v>2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30">
        <v>6</v>
      </c>
      <c r="N71" s="8"/>
      <c r="O71" s="8"/>
      <c r="P71" s="8"/>
      <c r="Q71" s="30">
        <f t="shared" si="7"/>
        <v>0</v>
      </c>
      <c r="R71" s="8"/>
      <c r="S71" s="8"/>
      <c r="T71" s="8"/>
      <c r="U71" s="30">
        <v>0</v>
      </c>
      <c r="V71" s="34">
        <f t="shared" si="8"/>
        <v>8</v>
      </c>
    </row>
    <row r="72" spans="1:22" ht="12">
      <c r="A72" s="18">
        <v>15</v>
      </c>
      <c r="B72" s="557" t="s">
        <v>17</v>
      </c>
      <c r="C72" s="8">
        <v>1</v>
      </c>
      <c r="D72" s="8">
        <v>1</v>
      </c>
      <c r="E72" s="8">
        <v>1</v>
      </c>
      <c r="F72" s="30">
        <f t="shared" si="6"/>
        <v>3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30">
        <v>6</v>
      </c>
      <c r="N72" s="8"/>
      <c r="O72" s="8"/>
      <c r="P72" s="8"/>
      <c r="Q72" s="30">
        <f t="shared" si="7"/>
        <v>0</v>
      </c>
      <c r="R72" s="8"/>
      <c r="S72" s="8"/>
      <c r="T72" s="8"/>
      <c r="U72" s="30">
        <v>0</v>
      </c>
      <c r="V72" s="34">
        <f t="shared" si="8"/>
        <v>9</v>
      </c>
    </row>
    <row r="73" spans="1:22" ht="12">
      <c r="A73" s="18">
        <v>16</v>
      </c>
      <c r="B73" s="557" t="s">
        <v>704</v>
      </c>
      <c r="C73" s="8">
        <v>1</v>
      </c>
      <c r="D73" s="8">
        <v>1</v>
      </c>
      <c r="E73" s="8">
        <v>1</v>
      </c>
      <c r="F73" s="30">
        <f t="shared" si="6"/>
        <v>3</v>
      </c>
      <c r="G73" s="8">
        <v>2</v>
      </c>
      <c r="H73" s="8">
        <v>1</v>
      </c>
      <c r="I73" s="8">
        <v>1</v>
      </c>
      <c r="J73" s="8">
        <v>1</v>
      </c>
      <c r="K73" s="8">
        <v>1</v>
      </c>
      <c r="L73" s="8">
        <v>1</v>
      </c>
      <c r="M73" s="30">
        <v>7</v>
      </c>
      <c r="N73" s="8"/>
      <c r="O73" s="8"/>
      <c r="P73" s="8"/>
      <c r="Q73" s="30">
        <f t="shared" si="7"/>
        <v>0</v>
      </c>
      <c r="R73" s="8"/>
      <c r="S73" s="8"/>
      <c r="T73" s="8"/>
      <c r="U73" s="30">
        <v>0</v>
      </c>
      <c r="V73" s="34">
        <f t="shared" si="8"/>
        <v>10</v>
      </c>
    </row>
    <row r="74" spans="1:22" ht="12">
      <c r="A74" s="18">
        <v>17</v>
      </c>
      <c r="B74" s="557" t="s">
        <v>706</v>
      </c>
      <c r="C74" s="8">
        <v>1</v>
      </c>
      <c r="D74" s="8">
        <v>1</v>
      </c>
      <c r="E74" s="8">
        <v>1</v>
      </c>
      <c r="F74" s="30">
        <f t="shared" si="6"/>
        <v>3</v>
      </c>
      <c r="G74" s="8">
        <v>1</v>
      </c>
      <c r="H74" s="8">
        <v>1</v>
      </c>
      <c r="I74" s="8">
        <v>1</v>
      </c>
      <c r="J74" s="8">
        <v>1</v>
      </c>
      <c r="K74" s="8">
        <v>1</v>
      </c>
      <c r="L74" s="8">
        <v>1</v>
      </c>
      <c r="M74" s="30">
        <v>6</v>
      </c>
      <c r="N74" s="8"/>
      <c r="O74" s="8"/>
      <c r="P74" s="8"/>
      <c r="Q74" s="30">
        <f t="shared" si="7"/>
        <v>0</v>
      </c>
      <c r="R74" s="8"/>
      <c r="S74" s="8"/>
      <c r="T74" s="8"/>
      <c r="U74" s="30">
        <v>0</v>
      </c>
      <c r="V74" s="34">
        <f t="shared" si="8"/>
        <v>9</v>
      </c>
    </row>
    <row r="75" spans="1:22" ht="12">
      <c r="A75" s="18">
        <v>18</v>
      </c>
      <c r="B75" s="557" t="s">
        <v>708</v>
      </c>
      <c r="C75" s="8">
        <v>1</v>
      </c>
      <c r="D75" s="8">
        <v>1</v>
      </c>
      <c r="E75" s="8">
        <v>1</v>
      </c>
      <c r="F75" s="30">
        <f t="shared" si="6"/>
        <v>3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30">
        <v>6</v>
      </c>
      <c r="N75" s="8"/>
      <c r="O75" s="8"/>
      <c r="P75" s="8"/>
      <c r="Q75" s="30">
        <f t="shared" si="7"/>
        <v>0</v>
      </c>
      <c r="R75" s="8"/>
      <c r="S75" s="8"/>
      <c r="T75" s="8"/>
      <c r="U75" s="30">
        <v>0</v>
      </c>
      <c r="V75" s="34">
        <f t="shared" si="8"/>
        <v>9</v>
      </c>
    </row>
    <row r="76" spans="1:22" ht="12">
      <c r="A76" s="18">
        <v>19</v>
      </c>
      <c r="B76" s="557" t="s">
        <v>649</v>
      </c>
      <c r="C76" s="8">
        <v>0</v>
      </c>
      <c r="D76" s="8">
        <v>1</v>
      </c>
      <c r="E76" s="8">
        <v>1</v>
      </c>
      <c r="F76" s="30">
        <f t="shared" si="6"/>
        <v>2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30">
        <v>6</v>
      </c>
      <c r="N76" s="8">
        <v>1</v>
      </c>
      <c r="O76" s="8">
        <v>1</v>
      </c>
      <c r="P76" s="8">
        <v>1</v>
      </c>
      <c r="Q76" s="30">
        <f t="shared" si="7"/>
        <v>3</v>
      </c>
      <c r="R76" s="8"/>
      <c r="S76" s="8"/>
      <c r="T76" s="8"/>
      <c r="U76" s="30">
        <v>0</v>
      </c>
      <c r="V76" s="34">
        <f t="shared" si="8"/>
        <v>11</v>
      </c>
    </row>
    <row r="77" spans="1:22" ht="12">
      <c r="A77" s="19">
        <v>20</v>
      </c>
      <c r="B77" s="595" t="s">
        <v>651</v>
      </c>
      <c r="C77" s="12">
        <v>1</v>
      </c>
      <c r="D77" s="12">
        <v>1</v>
      </c>
      <c r="E77" s="12">
        <v>1</v>
      </c>
      <c r="F77" s="31">
        <f t="shared" si="6"/>
        <v>3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31">
        <v>6</v>
      </c>
      <c r="N77" s="12"/>
      <c r="O77" s="12"/>
      <c r="P77" s="12"/>
      <c r="Q77" s="31">
        <f t="shared" si="7"/>
        <v>0</v>
      </c>
      <c r="R77" s="12"/>
      <c r="S77" s="12"/>
      <c r="T77" s="12"/>
      <c r="U77" s="31">
        <v>0</v>
      </c>
      <c r="V77" s="35">
        <f t="shared" si="8"/>
        <v>9</v>
      </c>
    </row>
    <row r="78" spans="1:22" ht="12">
      <c r="A78" s="601">
        <v>21</v>
      </c>
      <c r="B78" s="614" t="s">
        <v>500</v>
      </c>
      <c r="C78" s="16">
        <v>0</v>
      </c>
      <c r="D78" s="16">
        <v>1</v>
      </c>
      <c r="E78" s="16">
        <v>1</v>
      </c>
      <c r="F78" s="585">
        <f t="shared" si="6"/>
        <v>2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6">
        <v>1</v>
      </c>
      <c r="M78" s="585">
        <v>6</v>
      </c>
      <c r="N78" s="16"/>
      <c r="O78" s="16"/>
      <c r="P78" s="16"/>
      <c r="Q78" s="585">
        <f t="shared" si="7"/>
        <v>0</v>
      </c>
      <c r="R78" s="16"/>
      <c r="S78" s="16"/>
      <c r="T78" s="16"/>
      <c r="U78" s="585">
        <v>0</v>
      </c>
      <c r="V78" s="36">
        <f t="shared" si="8"/>
        <v>8</v>
      </c>
    </row>
    <row r="79" spans="1:22" ht="12">
      <c r="A79" s="18">
        <v>22</v>
      </c>
      <c r="B79" s="557" t="s">
        <v>655</v>
      </c>
      <c r="C79" s="8">
        <v>0</v>
      </c>
      <c r="D79" s="8">
        <v>1</v>
      </c>
      <c r="E79" s="8">
        <v>1</v>
      </c>
      <c r="F79" s="30">
        <f t="shared" si="6"/>
        <v>2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30">
        <v>6</v>
      </c>
      <c r="N79" s="8">
        <v>1</v>
      </c>
      <c r="O79" s="8">
        <v>1</v>
      </c>
      <c r="P79" s="8">
        <v>1</v>
      </c>
      <c r="Q79" s="30">
        <f t="shared" si="7"/>
        <v>3</v>
      </c>
      <c r="R79" s="8"/>
      <c r="S79" s="8"/>
      <c r="T79" s="8"/>
      <c r="U79" s="30">
        <v>0</v>
      </c>
      <c r="V79" s="34">
        <f t="shared" si="8"/>
        <v>11</v>
      </c>
    </row>
    <row r="80" spans="1:22" ht="12">
      <c r="A80" s="18">
        <v>23</v>
      </c>
      <c r="B80" s="557" t="s">
        <v>502</v>
      </c>
      <c r="C80" s="8">
        <v>1</v>
      </c>
      <c r="D80" s="8">
        <v>0</v>
      </c>
      <c r="E80" s="8">
        <v>1</v>
      </c>
      <c r="F80" s="30">
        <f t="shared" si="6"/>
        <v>2</v>
      </c>
      <c r="G80" s="8">
        <v>1</v>
      </c>
      <c r="H80" s="8">
        <v>0</v>
      </c>
      <c r="I80" s="8">
        <v>1</v>
      </c>
      <c r="J80" s="8">
        <v>1</v>
      </c>
      <c r="K80" s="8">
        <v>1</v>
      </c>
      <c r="L80" s="8">
        <v>1</v>
      </c>
      <c r="M80" s="30">
        <v>5</v>
      </c>
      <c r="N80" s="8"/>
      <c r="O80" s="8"/>
      <c r="P80" s="8"/>
      <c r="Q80" s="30">
        <f t="shared" si="7"/>
        <v>0</v>
      </c>
      <c r="R80" s="8"/>
      <c r="S80" s="8"/>
      <c r="T80" s="8"/>
      <c r="U80" s="30">
        <v>0</v>
      </c>
      <c r="V80" s="34">
        <f t="shared" si="8"/>
        <v>7</v>
      </c>
    </row>
    <row r="81" spans="1:22" ht="12">
      <c r="A81" s="18">
        <v>24</v>
      </c>
      <c r="B81" s="557" t="s">
        <v>503</v>
      </c>
      <c r="C81" s="8">
        <v>0</v>
      </c>
      <c r="D81" s="8">
        <v>1</v>
      </c>
      <c r="E81" s="8">
        <v>1</v>
      </c>
      <c r="F81" s="30">
        <f t="shared" si="6"/>
        <v>2</v>
      </c>
      <c r="G81" s="8">
        <v>1</v>
      </c>
      <c r="H81" s="8">
        <v>1</v>
      </c>
      <c r="I81" s="8">
        <v>1</v>
      </c>
      <c r="J81" s="8">
        <v>1</v>
      </c>
      <c r="K81" s="8">
        <v>1</v>
      </c>
      <c r="L81" s="8">
        <v>1</v>
      </c>
      <c r="M81" s="30">
        <v>6</v>
      </c>
      <c r="N81" s="8"/>
      <c r="O81" s="8"/>
      <c r="P81" s="8"/>
      <c r="Q81" s="30">
        <f t="shared" si="7"/>
        <v>0</v>
      </c>
      <c r="R81" s="8"/>
      <c r="S81" s="8"/>
      <c r="T81" s="8"/>
      <c r="U81" s="30">
        <v>0</v>
      </c>
      <c r="V81" s="34">
        <f t="shared" si="8"/>
        <v>8</v>
      </c>
    </row>
    <row r="82" spans="1:22" ht="12">
      <c r="A82" s="18">
        <v>25</v>
      </c>
      <c r="B82" s="557" t="s">
        <v>664</v>
      </c>
      <c r="C82" s="8">
        <v>1</v>
      </c>
      <c r="D82" s="8">
        <v>1</v>
      </c>
      <c r="E82" s="8">
        <v>1</v>
      </c>
      <c r="F82" s="30">
        <f t="shared" si="6"/>
        <v>3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30">
        <v>6</v>
      </c>
      <c r="N82" s="8"/>
      <c r="O82" s="8"/>
      <c r="P82" s="8"/>
      <c r="Q82" s="30">
        <f t="shared" si="7"/>
        <v>0</v>
      </c>
      <c r="R82" s="8"/>
      <c r="S82" s="8"/>
      <c r="T82" s="8"/>
      <c r="U82" s="30">
        <v>0</v>
      </c>
      <c r="V82" s="34">
        <f t="shared" si="8"/>
        <v>9</v>
      </c>
    </row>
    <row r="83" spans="1:22" ht="12">
      <c r="A83" s="18">
        <v>26</v>
      </c>
      <c r="B83" s="557" t="s">
        <v>505</v>
      </c>
      <c r="C83" s="8">
        <v>0</v>
      </c>
      <c r="D83" s="8">
        <v>0</v>
      </c>
      <c r="E83" s="8">
        <v>0</v>
      </c>
      <c r="F83" s="30">
        <f t="shared" si="6"/>
        <v>0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8">
        <v>1</v>
      </c>
      <c r="M83" s="30">
        <v>6</v>
      </c>
      <c r="N83" s="8"/>
      <c r="O83" s="8"/>
      <c r="P83" s="8"/>
      <c r="Q83" s="30">
        <f t="shared" si="7"/>
        <v>0</v>
      </c>
      <c r="R83" s="8"/>
      <c r="S83" s="8"/>
      <c r="T83" s="8"/>
      <c r="U83" s="30">
        <v>0</v>
      </c>
      <c r="V83" s="34">
        <f t="shared" si="8"/>
        <v>6</v>
      </c>
    </row>
    <row r="84" spans="1:22" ht="12">
      <c r="A84" s="18">
        <v>27</v>
      </c>
      <c r="B84" s="557" t="s">
        <v>506</v>
      </c>
      <c r="C84" s="8">
        <v>1</v>
      </c>
      <c r="D84" s="8">
        <v>1</v>
      </c>
      <c r="E84" s="8">
        <v>1</v>
      </c>
      <c r="F84" s="30">
        <f t="shared" si="6"/>
        <v>3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30">
        <v>6</v>
      </c>
      <c r="N84" s="8"/>
      <c r="O84" s="8"/>
      <c r="P84" s="8"/>
      <c r="Q84" s="30">
        <f t="shared" si="7"/>
        <v>0</v>
      </c>
      <c r="R84" s="8"/>
      <c r="S84" s="8"/>
      <c r="T84" s="8"/>
      <c r="U84" s="30">
        <v>0</v>
      </c>
      <c r="V84" s="34">
        <f t="shared" si="8"/>
        <v>9</v>
      </c>
    </row>
    <row r="85" spans="1:22" ht="12">
      <c r="A85" s="18">
        <v>28</v>
      </c>
      <c r="B85" s="557" t="s">
        <v>787</v>
      </c>
      <c r="C85" s="8">
        <v>1</v>
      </c>
      <c r="D85" s="8">
        <v>1</v>
      </c>
      <c r="E85" s="8">
        <v>1</v>
      </c>
      <c r="F85" s="30">
        <f t="shared" si="6"/>
        <v>3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8">
        <v>1</v>
      </c>
      <c r="M85" s="30">
        <v>6</v>
      </c>
      <c r="N85" s="8">
        <v>1</v>
      </c>
      <c r="O85" s="8">
        <v>1</v>
      </c>
      <c r="P85" s="8">
        <v>1</v>
      </c>
      <c r="Q85" s="30">
        <f t="shared" si="7"/>
        <v>3</v>
      </c>
      <c r="R85" s="8"/>
      <c r="S85" s="8"/>
      <c r="T85" s="8"/>
      <c r="U85" s="30">
        <v>0</v>
      </c>
      <c r="V85" s="34">
        <f t="shared" si="8"/>
        <v>12</v>
      </c>
    </row>
    <row r="86" spans="1:22" ht="12">
      <c r="A86" s="18">
        <v>29</v>
      </c>
      <c r="B86" s="557" t="s">
        <v>790</v>
      </c>
      <c r="C86" s="8">
        <v>1</v>
      </c>
      <c r="D86" s="8">
        <v>1</v>
      </c>
      <c r="E86" s="8">
        <v>1</v>
      </c>
      <c r="F86" s="30">
        <f t="shared" si="6"/>
        <v>3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30">
        <v>6</v>
      </c>
      <c r="N86" s="8"/>
      <c r="O86" s="8"/>
      <c r="P86" s="8"/>
      <c r="Q86" s="30">
        <f t="shared" si="7"/>
        <v>0</v>
      </c>
      <c r="R86" s="8"/>
      <c r="S86" s="8"/>
      <c r="T86" s="8"/>
      <c r="U86" s="30">
        <v>0</v>
      </c>
      <c r="V86" s="34">
        <f t="shared" si="8"/>
        <v>9</v>
      </c>
    </row>
    <row r="87" spans="1:22" ht="12">
      <c r="A87" s="18">
        <v>30</v>
      </c>
      <c r="B87" s="557" t="s">
        <v>791</v>
      </c>
      <c r="C87" s="8">
        <v>0</v>
      </c>
      <c r="D87" s="8">
        <v>1</v>
      </c>
      <c r="E87" s="8">
        <v>1</v>
      </c>
      <c r="F87" s="30">
        <f t="shared" si="6"/>
        <v>2</v>
      </c>
      <c r="G87" s="8">
        <v>1</v>
      </c>
      <c r="H87" s="8">
        <v>1</v>
      </c>
      <c r="I87" s="8">
        <v>1</v>
      </c>
      <c r="J87" s="8">
        <v>1</v>
      </c>
      <c r="K87" s="8">
        <v>1</v>
      </c>
      <c r="L87" s="8">
        <v>1</v>
      </c>
      <c r="M87" s="30">
        <v>6</v>
      </c>
      <c r="N87" s="8"/>
      <c r="O87" s="8"/>
      <c r="P87" s="8"/>
      <c r="Q87" s="30">
        <f t="shared" si="7"/>
        <v>0</v>
      </c>
      <c r="R87" s="8"/>
      <c r="S87" s="8"/>
      <c r="T87" s="8"/>
      <c r="U87" s="30">
        <v>0</v>
      </c>
      <c r="V87" s="34">
        <f t="shared" si="8"/>
        <v>8</v>
      </c>
    </row>
    <row r="88" spans="1:22" ht="12">
      <c r="A88" s="18">
        <v>31</v>
      </c>
      <c r="B88" s="557" t="s">
        <v>794</v>
      </c>
      <c r="C88" s="8">
        <v>1</v>
      </c>
      <c r="D88" s="8">
        <v>1</v>
      </c>
      <c r="E88" s="8">
        <v>1</v>
      </c>
      <c r="F88" s="30">
        <f t="shared" si="6"/>
        <v>3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30">
        <v>6</v>
      </c>
      <c r="N88" s="8"/>
      <c r="O88" s="8"/>
      <c r="P88" s="8"/>
      <c r="Q88" s="30">
        <f t="shared" si="7"/>
        <v>0</v>
      </c>
      <c r="R88" s="8"/>
      <c r="S88" s="8"/>
      <c r="T88" s="8"/>
      <c r="U88" s="30">
        <v>0</v>
      </c>
      <c r="V88" s="34">
        <f t="shared" si="8"/>
        <v>9</v>
      </c>
    </row>
    <row r="89" spans="1:22" ht="12">
      <c r="A89" s="18">
        <v>32</v>
      </c>
      <c r="B89" s="557" t="s">
        <v>795</v>
      </c>
      <c r="C89" s="8">
        <v>0</v>
      </c>
      <c r="D89" s="8">
        <v>1</v>
      </c>
      <c r="E89" s="8">
        <v>1</v>
      </c>
      <c r="F89" s="30">
        <f t="shared" si="6"/>
        <v>2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  <c r="M89" s="30">
        <v>6</v>
      </c>
      <c r="N89" s="8"/>
      <c r="O89" s="8"/>
      <c r="P89" s="8"/>
      <c r="Q89" s="30">
        <f t="shared" si="7"/>
        <v>0</v>
      </c>
      <c r="R89" s="8"/>
      <c r="S89" s="8"/>
      <c r="T89" s="8"/>
      <c r="U89" s="30">
        <v>0</v>
      </c>
      <c r="V89" s="34">
        <f t="shared" si="8"/>
        <v>8</v>
      </c>
    </row>
    <row r="90" spans="1:22" ht="12">
      <c r="A90" s="18">
        <v>33</v>
      </c>
      <c r="B90" s="557" t="s">
        <v>798</v>
      </c>
      <c r="C90" s="8">
        <v>0</v>
      </c>
      <c r="D90" s="8">
        <v>1</v>
      </c>
      <c r="E90" s="8">
        <v>1</v>
      </c>
      <c r="F90" s="30">
        <f t="shared" si="6"/>
        <v>2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8">
        <v>1</v>
      </c>
      <c r="M90" s="30">
        <v>6</v>
      </c>
      <c r="N90" s="8">
        <v>1</v>
      </c>
      <c r="O90" s="8">
        <v>1</v>
      </c>
      <c r="P90" s="8">
        <v>1</v>
      </c>
      <c r="Q90" s="30">
        <f t="shared" si="7"/>
        <v>3</v>
      </c>
      <c r="R90" s="8"/>
      <c r="S90" s="8"/>
      <c r="T90" s="8"/>
      <c r="U90" s="30">
        <v>0</v>
      </c>
      <c r="V90" s="34">
        <f t="shared" si="8"/>
        <v>11</v>
      </c>
    </row>
    <row r="91" spans="1:22" ht="12">
      <c r="A91" s="18">
        <v>34</v>
      </c>
      <c r="B91" s="557" t="s">
        <v>612</v>
      </c>
      <c r="C91" s="8">
        <v>1</v>
      </c>
      <c r="D91" s="8">
        <v>1</v>
      </c>
      <c r="E91" s="8">
        <v>1</v>
      </c>
      <c r="F91" s="30">
        <f t="shared" si="6"/>
        <v>3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30">
        <v>6</v>
      </c>
      <c r="N91" s="8"/>
      <c r="O91" s="8"/>
      <c r="P91" s="8"/>
      <c r="Q91" s="30">
        <f t="shared" si="7"/>
        <v>0</v>
      </c>
      <c r="R91" s="8"/>
      <c r="S91" s="8"/>
      <c r="T91" s="8"/>
      <c r="U91" s="30">
        <v>0</v>
      </c>
      <c r="V91" s="34">
        <f t="shared" si="8"/>
        <v>9</v>
      </c>
    </row>
    <row r="92" spans="1:22" ht="12">
      <c r="A92" s="18">
        <v>35</v>
      </c>
      <c r="B92" s="557" t="s">
        <v>800</v>
      </c>
      <c r="C92" s="8">
        <v>0</v>
      </c>
      <c r="D92" s="8">
        <v>1</v>
      </c>
      <c r="E92" s="8">
        <v>1</v>
      </c>
      <c r="F92" s="30">
        <f t="shared" si="6"/>
        <v>2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8">
        <v>1</v>
      </c>
      <c r="M92" s="30">
        <v>6</v>
      </c>
      <c r="N92" s="8"/>
      <c r="O92" s="8"/>
      <c r="P92" s="8"/>
      <c r="Q92" s="30">
        <f t="shared" si="7"/>
        <v>0</v>
      </c>
      <c r="R92" s="8"/>
      <c r="S92" s="8"/>
      <c r="T92" s="8"/>
      <c r="U92" s="30">
        <v>0</v>
      </c>
      <c r="V92" s="34">
        <f t="shared" si="8"/>
        <v>8</v>
      </c>
    </row>
    <row r="93" spans="1:22" ht="12">
      <c r="A93" s="18">
        <v>36</v>
      </c>
      <c r="B93" s="557" t="s">
        <v>605</v>
      </c>
      <c r="C93" s="8">
        <v>1</v>
      </c>
      <c r="D93" s="8">
        <v>1</v>
      </c>
      <c r="E93" s="8">
        <v>1</v>
      </c>
      <c r="F93" s="30">
        <f t="shared" si="6"/>
        <v>3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>
        <v>1</v>
      </c>
      <c r="M93" s="30">
        <v>6</v>
      </c>
      <c r="N93" s="8"/>
      <c r="O93" s="8"/>
      <c r="P93" s="8"/>
      <c r="Q93" s="30">
        <f t="shared" si="7"/>
        <v>0</v>
      </c>
      <c r="R93" s="8"/>
      <c r="S93" s="8"/>
      <c r="T93" s="8"/>
      <c r="U93" s="30">
        <v>0</v>
      </c>
      <c r="V93" s="34">
        <f t="shared" si="8"/>
        <v>9</v>
      </c>
    </row>
    <row r="94" spans="1:22" ht="12">
      <c r="A94" s="18">
        <v>37</v>
      </c>
      <c r="B94" s="557" t="s">
        <v>803</v>
      </c>
      <c r="C94" s="8">
        <v>1</v>
      </c>
      <c r="D94" s="8">
        <v>1</v>
      </c>
      <c r="E94" s="8">
        <v>1</v>
      </c>
      <c r="F94" s="30">
        <f t="shared" si="6"/>
        <v>3</v>
      </c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8">
        <v>1</v>
      </c>
      <c r="M94" s="30">
        <v>6</v>
      </c>
      <c r="N94" s="8"/>
      <c r="O94" s="8"/>
      <c r="P94" s="8"/>
      <c r="Q94" s="30">
        <f t="shared" si="7"/>
        <v>0</v>
      </c>
      <c r="R94" s="8"/>
      <c r="S94" s="8"/>
      <c r="T94" s="8"/>
      <c r="U94" s="30">
        <v>0</v>
      </c>
      <c r="V94" s="34">
        <f t="shared" si="8"/>
        <v>9</v>
      </c>
    </row>
    <row r="95" spans="1:22" ht="12">
      <c r="A95" s="18">
        <v>38</v>
      </c>
      <c r="B95" s="557" t="s">
        <v>607</v>
      </c>
      <c r="C95" s="8">
        <v>0</v>
      </c>
      <c r="D95" s="8">
        <v>1</v>
      </c>
      <c r="E95" s="8">
        <v>1</v>
      </c>
      <c r="F95" s="30">
        <f t="shared" si="6"/>
        <v>2</v>
      </c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8">
        <v>1</v>
      </c>
      <c r="M95" s="30">
        <v>6</v>
      </c>
      <c r="N95" s="8"/>
      <c r="O95" s="8"/>
      <c r="P95" s="8"/>
      <c r="Q95" s="30">
        <f t="shared" si="7"/>
        <v>0</v>
      </c>
      <c r="R95" s="8"/>
      <c r="S95" s="8"/>
      <c r="T95" s="8"/>
      <c r="U95" s="30">
        <v>0</v>
      </c>
      <c r="V95" s="34">
        <f t="shared" si="8"/>
        <v>8</v>
      </c>
    </row>
    <row r="96" spans="1:22" ht="12">
      <c r="A96" s="18">
        <v>39</v>
      </c>
      <c r="B96" s="557" t="s">
        <v>608</v>
      </c>
      <c r="C96" s="8">
        <v>1</v>
      </c>
      <c r="D96" s="8">
        <v>1</v>
      </c>
      <c r="E96" s="8">
        <v>1</v>
      </c>
      <c r="F96" s="30">
        <f t="shared" si="6"/>
        <v>3</v>
      </c>
      <c r="G96" s="8">
        <v>1</v>
      </c>
      <c r="H96" s="8">
        <v>2</v>
      </c>
      <c r="I96" s="8">
        <v>2</v>
      </c>
      <c r="J96" s="8">
        <v>1</v>
      </c>
      <c r="K96" s="8">
        <v>2</v>
      </c>
      <c r="L96" s="8">
        <v>2</v>
      </c>
      <c r="M96" s="30">
        <v>10</v>
      </c>
      <c r="N96" s="8">
        <v>2</v>
      </c>
      <c r="O96" s="8">
        <v>2</v>
      </c>
      <c r="P96" s="8">
        <v>2</v>
      </c>
      <c r="Q96" s="30">
        <f t="shared" si="7"/>
        <v>6</v>
      </c>
      <c r="R96" s="8"/>
      <c r="S96" s="8"/>
      <c r="T96" s="8"/>
      <c r="U96" s="30">
        <v>0</v>
      </c>
      <c r="V96" s="34">
        <f t="shared" si="8"/>
        <v>19</v>
      </c>
    </row>
    <row r="97" spans="1:22" ht="12">
      <c r="A97" s="18">
        <v>40</v>
      </c>
      <c r="B97" s="557" t="s">
        <v>806</v>
      </c>
      <c r="C97" s="8">
        <v>0</v>
      </c>
      <c r="D97" s="8">
        <v>1</v>
      </c>
      <c r="E97" s="8">
        <v>1</v>
      </c>
      <c r="F97" s="30">
        <f t="shared" si="6"/>
        <v>2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8">
        <v>1</v>
      </c>
      <c r="M97" s="30">
        <v>6</v>
      </c>
      <c r="N97" s="8"/>
      <c r="O97" s="8"/>
      <c r="P97" s="8"/>
      <c r="Q97" s="30">
        <f t="shared" si="7"/>
        <v>0</v>
      </c>
      <c r="R97" s="8"/>
      <c r="S97" s="8"/>
      <c r="T97" s="8"/>
      <c r="U97" s="30">
        <v>0</v>
      </c>
      <c r="V97" s="34">
        <f t="shared" si="8"/>
        <v>8</v>
      </c>
    </row>
    <row r="98" spans="1:22" ht="12">
      <c r="A98" s="18">
        <v>41</v>
      </c>
      <c r="B98" s="557" t="s">
        <v>808</v>
      </c>
      <c r="C98" s="8">
        <v>0</v>
      </c>
      <c r="D98" s="8">
        <v>1</v>
      </c>
      <c r="E98" s="8">
        <v>1</v>
      </c>
      <c r="F98" s="30">
        <f t="shared" si="6"/>
        <v>2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8">
        <v>1</v>
      </c>
      <c r="M98" s="30">
        <v>6</v>
      </c>
      <c r="N98" s="8"/>
      <c r="O98" s="8"/>
      <c r="P98" s="8"/>
      <c r="Q98" s="30">
        <f t="shared" si="7"/>
        <v>0</v>
      </c>
      <c r="R98" s="8"/>
      <c r="S98" s="8"/>
      <c r="T98" s="8"/>
      <c r="U98" s="30">
        <v>0</v>
      </c>
      <c r="V98" s="34">
        <f t="shared" si="8"/>
        <v>8</v>
      </c>
    </row>
    <row r="99" spans="1:22" ht="12">
      <c r="A99" s="18">
        <v>42</v>
      </c>
      <c r="B99" s="557" t="s">
        <v>468</v>
      </c>
      <c r="C99" s="8">
        <v>0</v>
      </c>
      <c r="D99" s="8">
        <v>1</v>
      </c>
      <c r="E99" s="8">
        <v>1</v>
      </c>
      <c r="F99" s="30">
        <f t="shared" si="6"/>
        <v>2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8">
        <v>1</v>
      </c>
      <c r="M99" s="30">
        <v>6</v>
      </c>
      <c r="N99" s="8">
        <v>1</v>
      </c>
      <c r="O99" s="8">
        <v>1</v>
      </c>
      <c r="P99" s="8">
        <v>1</v>
      </c>
      <c r="Q99" s="30">
        <f t="shared" si="7"/>
        <v>3</v>
      </c>
      <c r="R99" s="8"/>
      <c r="S99" s="8"/>
      <c r="T99" s="8"/>
      <c r="U99" s="30">
        <v>0</v>
      </c>
      <c r="V99" s="34">
        <f t="shared" si="8"/>
        <v>11</v>
      </c>
    </row>
    <row r="100" spans="1:22" ht="12">
      <c r="A100" s="18">
        <v>43</v>
      </c>
      <c r="B100" s="557" t="s">
        <v>809</v>
      </c>
      <c r="C100" s="8">
        <v>0</v>
      </c>
      <c r="D100" s="8">
        <v>1</v>
      </c>
      <c r="E100" s="8">
        <v>1</v>
      </c>
      <c r="F100" s="30">
        <f t="shared" si="6"/>
        <v>2</v>
      </c>
      <c r="G100" s="8">
        <v>1</v>
      </c>
      <c r="H100" s="8">
        <v>1</v>
      </c>
      <c r="I100" s="8">
        <v>1</v>
      </c>
      <c r="J100" s="8">
        <v>1</v>
      </c>
      <c r="K100" s="8">
        <v>1</v>
      </c>
      <c r="L100" s="8">
        <v>1</v>
      </c>
      <c r="M100" s="30">
        <v>6</v>
      </c>
      <c r="N100" s="8">
        <v>1</v>
      </c>
      <c r="O100" s="8">
        <v>1</v>
      </c>
      <c r="P100" s="8">
        <v>1</v>
      </c>
      <c r="Q100" s="30">
        <f t="shared" si="7"/>
        <v>3</v>
      </c>
      <c r="R100" s="8"/>
      <c r="S100" s="8"/>
      <c r="T100" s="8"/>
      <c r="U100" s="30">
        <v>0</v>
      </c>
      <c r="V100" s="34">
        <f t="shared" si="8"/>
        <v>11</v>
      </c>
    </row>
    <row r="101" spans="1:22" ht="12">
      <c r="A101" s="18">
        <v>44</v>
      </c>
      <c r="B101" s="557" t="s">
        <v>811</v>
      </c>
      <c r="C101" s="8">
        <v>0</v>
      </c>
      <c r="D101" s="8">
        <v>1</v>
      </c>
      <c r="E101" s="8">
        <v>1</v>
      </c>
      <c r="F101" s="30">
        <f t="shared" si="6"/>
        <v>2</v>
      </c>
      <c r="G101" s="8">
        <v>1</v>
      </c>
      <c r="H101" s="8">
        <v>1</v>
      </c>
      <c r="I101" s="8">
        <v>1</v>
      </c>
      <c r="J101" s="8">
        <v>1</v>
      </c>
      <c r="K101" s="8">
        <v>1</v>
      </c>
      <c r="L101" s="8">
        <v>1</v>
      </c>
      <c r="M101" s="30">
        <v>6</v>
      </c>
      <c r="N101" s="8"/>
      <c r="O101" s="8"/>
      <c r="P101" s="8"/>
      <c r="Q101" s="30">
        <f t="shared" si="7"/>
        <v>0</v>
      </c>
      <c r="R101" s="8"/>
      <c r="S101" s="8"/>
      <c r="T101" s="8"/>
      <c r="U101" s="30">
        <v>0</v>
      </c>
      <c r="V101" s="34">
        <f t="shared" si="8"/>
        <v>8</v>
      </c>
    </row>
    <row r="102" spans="1:22" ht="12">
      <c r="A102" s="18">
        <v>45</v>
      </c>
      <c r="B102" s="557" t="s">
        <v>471</v>
      </c>
      <c r="C102" s="8">
        <v>0</v>
      </c>
      <c r="D102" s="8">
        <v>1</v>
      </c>
      <c r="E102" s="8">
        <v>1</v>
      </c>
      <c r="F102" s="30">
        <f t="shared" si="6"/>
        <v>2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L102" s="8">
        <v>1</v>
      </c>
      <c r="M102" s="30">
        <v>6</v>
      </c>
      <c r="N102" s="8"/>
      <c r="O102" s="8"/>
      <c r="P102" s="8"/>
      <c r="Q102" s="30">
        <f t="shared" si="7"/>
        <v>0</v>
      </c>
      <c r="R102" s="8"/>
      <c r="S102" s="8"/>
      <c r="T102" s="8"/>
      <c r="U102" s="30">
        <v>0</v>
      </c>
      <c r="V102" s="34">
        <f t="shared" si="8"/>
        <v>8</v>
      </c>
    </row>
    <row r="103" spans="1:22" ht="12">
      <c r="A103" s="18">
        <v>46</v>
      </c>
      <c r="B103" s="557" t="s">
        <v>472</v>
      </c>
      <c r="C103" s="8">
        <v>0</v>
      </c>
      <c r="D103" s="8">
        <v>1</v>
      </c>
      <c r="E103" s="8">
        <v>1</v>
      </c>
      <c r="F103" s="30">
        <f t="shared" si="6"/>
        <v>2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30">
        <v>6</v>
      </c>
      <c r="N103" s="8"/>
      <c r="O103" s="8"/>
      <c r="P103" s="8"/>
      <c r="Q103" s="30">
        <f t="shared" si="7"/>
        <v>0</v>
      </c>
      <c r="R103" s="8"/>
      <c r="S103" s="8"/>
      <c r="T103" s="8"/>
      <c r="U103" s="30">
        <v>0</v>
      </c>
      <c r="V103" s="34">
        <f t="shared" si="8"/>
        <v>8</v>
      </c>
    </row>
    <row r="104" spans="1:22" ht="12">
      <c r="A104" s="18">
        <v>47</v>
      </c>
      <c r="B104" s="557" t="s">
        <v>473</v>
      </c>
      <c r="C104" s="8">
        <v>0</v>
      </c>
      <c r="D104" s="8">
        <v>1</v>
      </c>
      <c r="E104" s="8">
        <v>1</v>
      </c>
      <c r="F104" s="30">
        <f t="shared" si="6"/>
        <v>2</v>
      </c>
      <c r="G104" s="8">
        <v>1</v>
      </c>
      <c r="H104" s="8">
        <v>1</v>
      </c>
      <c r="I104" s="8">
        <v>1</v>
      </c>
      <c r="J104" s="8">
        <v>1</v>
      </c>
      <c r="K104" s="8">
        <v>1</v>
      </c>
      <c r="L104" s="8">
        <v>1</v>
      </c>
      <c r="M104" s="30">
        <v>6</v>
      </c>
      <c r="N104" s="8"/>
      <c r="O104" s="8"/>
      <c r="P104" s="8"/>
      <c r="Q104" s="30">
        <f t="shared" si="7"/>
        <v>0</v>
      </c>
      <c r="R104" s="8"/>
      <c r="S104" s="8"/>
      <c r="T104" s="8"/>
      <c r="U104" s="30">
        <v>0</v>
      </c>
      <c r="V104" s="34">
        <f t="shared" si="8"/>
        <v>8</v>
      </c>
    </row>
    <row r="105" spans="1:22" ht="12">
      <c r="A105" s="18">
        <v>48</v>
      </c>
      <c r="B105" s="557" t="s">
        <v>474</v>
      </c>
      <c r="C105" s="8">
        <v>0</v>
      </c>
      <c r="D105" s="8">
        <v>1</v>
      </c>
      <c r="E105" s="8">
        <v>1</v>
      </c>
      <c r="F105" s="30">
        <f t="shared" si="6"/>
        <v>2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30">
        <v>6</v>
      </c>
      <c r="N105" s="8"/>
      <c r="O105" s="8"/>
      <c r="P105" s="8"/>
      <c r="Q105" s="30">
        <f t="shared" si="7"/>
        <v>0</v>
      </c>
      <c r="R105" s="8"/>
      <c r="S105" s="8"/>
      <c r="T105" s="8"/>
      <c r="U105" s="30">
        <v>0</v>
      </c>
      <c r="V105" s="34">
        <f t="shared" si="8"/>
        <v>8</v>
      </c>
    </row>
    <row r="106" spans="1:22" ht="12">
      <c r="A106" s="18">
        <v>49</v>
      </c>
      <c r="B106" s="557" t="s">
        <v>475</v>
      </c>
      <c r="C106" s="8">
        <v>0</v>
      </c>
      <c r="D106" s="8">
        <v>1</v>
      </c>
      <c r="E106" s="8">
        <v>1</v>
      </c>
      <c r="F106" s="30">
        <f t="shared" si="6"/>
        <v>2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30">
        <v>6</v>
      </c>
      <c r="N106" s="8">
        <v>1</v>
      </c>
      <c r="O106" s="8">
        <v>1</v>
      </c>
      <c r="P106" s="8">
        <v>1</v>
      </c>
      <c r="Q106" s="30">
        <f t="shared" si="7"/>
        <v>3</v>
      </c>
      <c r="R106" s="8"/>
      <c r="S106" s="8"/>
      <c r="T106" s="8"/>
      <c r="U106" s="30">
        <v>0</v>
      </c>
      <c r="V106" s="34">
        <f t="shared" si="8"/>
        <v>11</v>
      </c>
    </row>
    <row r="107" spans="1:22" ht="12">
      <c r="A107" s="18">
        <v>50</v>
      </c>
      <c r="B107" s="557" t="s">
        <v>538</v>
      </c>
      <c r="C107" s="8">
        <v>0</v>
      </c>
      <c r="D107" s="8">
        <v>1</v>
      </c>
      <c r="E107" s="8">
        <v>1</v>
      </c>
      <c r="F107" s="30">
        <f t="shared" si="6"/>
        <v>2</v>
      </c>
      <c r="G107" s="8">
        <v>1</v>
      </c>
      <c r="H107" s="8">
        <v>1</v>
      </c>
      <c r="I107" s="8">
        <v>1</v>
      </c>
      <c r="J107" s="8">
        <v>1</v>
      </c>
      <c r="K107" s="8">
        <v>1</v>
      </c>
      <c r="L107" s="8">
        <v>1</v>
      </c>
      <c r="M107" s="30">
        <v>6</v>
      </c>
      <c r="N107" s="8">
        <v>1</v>
      </c>
      <c r="O107" s="8">
        <v>1</v>
      </c>
      <c r="P107" s="8">
        <v>1</v>
      </c>
      <c r="Q107" s="30">
        <f t="shared" si="7"/>
        <v>3</v>
      </c>
      <c r="R107" s="8"/>
      <c r="S107" s="8"/>
      <c r="T107" s="8"/>
      <c r="U107" s="30">
        <v>0</v>
      </c>
      <c r="V107" s="34">
        <f t="shared" si="8"/>
        <v>11</v>
      </c>
    </row>
    <row r="108" spans="1:22" ht="12">
      <c r="A108" s="19">
        <v>51</v>
      </c>
      <c r="B108" s="595" t="s">
        <v>539</v>
      </c>
      <c r="C108" s="12">
        <v>0</v>
      </c>
      <c r="D108" s="12">
        <v>1</v>
      </c>
      <c r="E108" s="12">
        <v>1</v>
      </c>
      <c r="F108" s="31">
        <f t="shared" si="6"/>
        <v>2</v>
      </c>
      <c r="G108" s="12">
        <v>1</v>
      </c>
      <c r="H108" s="12">
        <v>1</v>
      </c>
      <c r="I108" s="12">
        <v>1</v>
      </c>
      <c r="J108" s="12">
        <v>1</v>
      </c>
      <c r="K108" s="12">
        <v>1</v>
      </c>
      <c r="L108" s="12">
        <v>1</v>
      </c>
      <c r="M108" s="31">
        <v>6</v>
      </c>
      <c r="N108" s="12"/>
      <c r="O108" s="12"/>
      <c r="P108" s="12"/>
      <c r="Q108" s="31">
        <f t="shared" si="7"/>
        <v>0</v>
      </c>
      <c r="R108" s="12"/>
      <c r="S108" s="12"/>
      <c r="T108" s="12"/>
      <c r="U108" s="31">
        <v>0</v>
      </c>
      <c r="V108" s="35">
        <f t="shared" si="8"/>
        <v>8</v>
      </c>
    </row>
    <row r="109" spans="1:22" ht="12">
      <c r="A109" s="426"/>
      <c r="B109" s="558" t="s">
        <v>772</v>
      </c>
      <c r="C109" s="427">
        <f>SUM(C58:C108)</f>
        <v>17</v>
      </c>
      <c r="D109" s="427">
        <f aca="true" t="shared" si="9" ref="D109:V109">SUM(D58:D108)</f>
        <v>51</v>
      </c>
      <c r="E109" s="427">
        <f t="shared" si="9"/>
        <v>52</v>
      </c>
      <c r="F109" s="427">
        <f t="shared" si="9"/>
        <v>120</v>
      </c>
      <c r="G109" s="427">
        <f t="shared" si="9"/>
        <v>54</v>
      </c>
      <c r="H109" s="427">
        <f t="shared" si="9"/>
        <v>53</v>
      </c>
      <c r="I109" s="427">
        <f t="shared" si="9"/>
        <v>54</v>
      </c>
      <c r="J109" s="427">
        <f t="shared" si="9"/>
        <v>53</v>
      </c>
      <c r="K109" s="427">
        <f t="shared" si="9"/>
        <v>53</v>
      </c>
      <c r="L109" s="427">
        <f t="shared" si="9"/>
        <v>53</v>
      </c>
      <c r="M109" s="427">
        <f t="shared" si="9"/>
        <v>320</v>
      </c>
      <c r="N109" s="427">
        <f t="shared" si="9"/>
        <v>14</v>
      </c>
      <c r="O109" s="427">
        <f t="shared" si="9"/>
        <v>14</v>
      </c>
      <c r="P109" s="427">
        <f t="shared" si="9"/>
        <v>14</v>
      </c>
      <c r="Q109" s="427">
        <f t="shared" si="9"/>
        <v>42</v>
      </c>
      <c r="R109" s="427">
        <f t="shared" si="9"/>
        <v>0</v>
      </c>
      <c r="S109" s="427">
        <f t="shared" si="9"/>
        <v>0</v>
      </c>
      <c r="T109" s="427">
        <f t="shared" si="9"/>
        <v>0</v>
      </c>
      <c r="U109" s="427">
        <f t="shared" si="9"/>
        <v>0</v>
      </c>
      <c r="V109" s="427">
        <f t="shared" si="9"/>
        <v>482</v>
      </c>
    </row>
    <row r="110" spans="1:22" s="608" customFormat="1" ht="12">
      <c r="A110" s="604"/>
      <c r="B110" s="605"/>
      <c r="C110" s="606"/>
      <c r="D110" s="606"/>
      <c r="E110" s="606"/>
      <c r="F110" s="607"/>
      <c r="G110" s="606"/>
      <c r="H110" s="606"/>
      <c r="I110" s="606"/>
      <c r="J110" s="606"/>
      <c r="K110" s="606"/>
      <c r="L110" s="606"/>
      <c r="M110" s="607"/>
      <c r="N110" s="606"/>
      <c r="O110" s="606"/>
      <c r="P110" s="606"/>
      <c r="Q110" s="607"/>
      <c r="R110" s="606"/>
      <c r="S110" s="606"/>
      <c r="T110" s="606"/>
      <c r="U110" s="607"/>
      <c r="V110" s="607"/>
    </row>
    <row r="111" spans="1:22" s="608" customFormat="1" ht="12">
      <c r="A111" s="604"/>
      <c r="B111" s="605"/>
      <c r="C111" s="606"/>
      <c r="D111" s="606"/>
      <c r="E111" s="606"/>
      <c r="F111" s="607"/>
      <c r="G111" s="606"/>
      <c r="H111" s="606"/>
      <c r="I111" s="606"/>
      <c r="J111" s="606"/>
      <c r="K111" s="606"/>
      <c r="L111" s="606"/>
      <c r="M111" s="607"/>
      <c r="N111" s="606"/>
      <c r="O111" s="606"/>
      <c r="P111" s="606"/>
      <c r="Q111" s="607"/>
      <c r="R111" s="606"/>
      <c r="S111" s="606"/>
      <c r="T111" s="606"/>
      <c r="U111" s="607"/>
      <c r="V111" s="607"/>
    </row>
    <row r="112" spans="1:22" s="608" customFormat="1" ht="12">
      <c r="A112" s="604"/>
      <c r="B112" s="605"/>
      <c r="C112" s="606"/>
      <c r="D112" s="606"/>
      <c r="E112" s="606"/>
      <c r="F112" s="607"/>
      <c r="G112" s="606"/>
      <c r="H112" s="606"/>
      <c r="I112" s="606"/>
      <c r="J112" s="606"/>
      <c r="K112" s="606"/>
      <c r="L112" s="606"/>
      <c r="M112" s="607"/>
      <c r="N112" s="606"/>
      <c r="O112" s="606"/>
      <c r="P112" s="606"/>
      <c r="Q112" s="607"/>
      <c r="R112" s="606"/>
      <c r="S112" s="606"/>
      <c r="T112" s="606"/>
      <c r="U112" s="607"/>
      <c r="V112" s="607"/>
    </row>
    <row r="113" spans="1:22" ht="12">
      <c r="A113" s="613"/>
      <c r="B113" s="609" t="s">
        <v>540</v>
      </c>
      <c r="C113" s="610"/>
      <c r="D113" s="610"/>
      <c r="E113" s="610"/>
      <c r="F113" s="611"/>
      <c r="G113" s="610"/>
      <c r="H113" s="610"/>
      <c r="I113" s="610"/>
      <c r="J113" s="610"/>
      <c r="K113" s="610"/>
      <c r="L113" s="610"/>
      <c r="M113" s="611"/>
      <c r="N113" s="610"/>
      <c r="O113" s="610"/>
      <c r="P113" s="610"/>
      <c r="Q113" s="611"/>
      <c r="R113" s="610"/>
      <c r="S113" s="610"/>
      <c r="T113" s="610"/>
      <c r="U113" s="611"/>
      <c r="V113" s="612"/>
    </row>
    <row r="114" spans="1:22" ht="12">
      <c r="A114" s="21">
        <v>1</v>
      </c>
      <c r="B114" s="581" t="s">
        <v>541</v>
      </c>
      <c r="C114" s="584">
        <v>0</v>
      </c>
      <c r="D114" s="584">
        <v>1</v>
      </c>
      <c r="E114" s="584">
        <v>1</v>
      </c>
      <c r="F114" s="583">
        <f>SUM(C114:E114)</f>
        <v>2</v>
      </c>
      <c r="G114" s="584">
        <v>1</v>
      </c>
      <c r="H114" s="584">
        <v>1</v>
      </c>
      <c r="I114" s="584">
        <v>1</v>
      </c>
      <c r="J114" s="584">
        <v>1</v>
      </c>
      <c r="K114" s="584">
        <v>1</v>
      </c>
      <c r="L114" s="584">
        <v>1</v>
      </c>
      <c r="M114" s="583">
        <f>SUM(G114:L114)</f>
        <v>6</v>
      </c>
      <c r="N114" s="584"/>
      <c r="O114" s="584"/>
      <c r="P114" s="584"/>
      <c r="Q114" s="583">
        <v>0</v>
      </c>
      <c r="R114" s="584"/>
      <c r="S114" s="584"/>
      <c r="T114" s="584"/>
      <c r="U114" s="583">
        <v>0</v>
      </c>
      <c r="V114" s="582">
        <f>SUM(M114,F114,Q114)</f>
        <v>8</v>
      </c>
    </row>
    <row r="115" spans="1:22" ht="12">
      <c r="A115" s="18">
        <v>2</v>
      </c>
      <c r="B115" s="559" t="s">
        <v>818</v>
      </c>
      <c r="C115" s="8">
        <v>0</v>
      </c>
      <c r="D115" s="8">
        <v>1</v>
      </c>
      <c r="E115" s="8">
        <v>1</v>
      </c>
      <c r="F115" s="30">
        <f aca="true" t="shared" si="10" ref="F115:F164">SUM(C115:E115)</f>
        <v>2</v>
      </c>
      <c r="G115" s="8">
        <v>1</v>
      </c>
      <c r="H115" s="8">
        <v>1</v>
      </c>
      <c r="I115" s="8">
        <v>1</v>
      </c>
      <c r="J115" s="8">
        <v>1</v>
      </c>
      <c r="K115" s="8">
        <v>1</v>
      </c>
      <c r="L115" s="8">
        <v>1</v>
      </c>
      <c r="M115" s="30">
        <f aca="true" t="shared" si="11" ref="M115:M164">SUM(G115:L115)</f>
        <v>6</v>
      </c>
      <c r="N115" s="8"/>
      <c r="O115" s="8"/>
      <c r="P115" s="8"/>
      <c r="Q115" s="30">
        <v>0</v>
      </c>
      <c r="R115" s="8"/>
      <c r="S115" s="8"/>
      <c r="T115" s="8"/>
      <c r="U115" s="30">
        <v>0</v>
      </c>
      <c r="V115" s="34">
        <f aca="true" t="shared" si="12" ref="V115:V138">SUM(M115,F115,Q115)</f>
        <v>8</v>
      </c>
    </row>
    <row r="116" spans="1:22" ht="12">
      <c r="A116" s="18">
        <v>3</v>
      </c>
      <c r="B116" s="559" t="s">
        <v>543</v>
      </c>
      <c r="C116" s="8">
        <v>0</v>
      </c>
      <c r="D116" s="8">
        <v>1</v>
      </c>
      <c r="E116" s="8">
        <v>1</v>
      </c>
      <c r="F116" s="30">
        <f t="shared" si="10"/>
        <v>2</v>
      </c>
      <c r="G116" s="8">
        <v>1</v>
      </c>
      <c r="H116" s="8">
        <v>1</v>
      </c>
      <c r="I116" s="8">
        <v>1</v>
      </c>
      <c r="J116" s="8">
        <v>1</v>
      </c>
      <c r="K116" s="8">
        <v>1</v>
      </c>
      <c r="L116" s="8">
        <v>1</v>
      </c>
      <c r="M116" s="30">
        <f t="shared" si="11"/>
        <v>6</v>
      </c>
      <c r="N116" s="8"/>
      <c r="O116" s="8"/>
      <c r="P116" s="8"/>
      <c r="Q116" s="30">
        <v>0</v>
      </c>
      <c r="R116" s="8"/>
      <c r="S116" s="8"/>
      <c r="T116" s="8"/>
      <c r="U116" s="30">
        <v>0</v>
      </c>
      <c r="V116" s="34">
        <f t="shared" si="12"/>
        <v>8</v>
      </c>
    </row>
    <row r="117" spans="1:22" ht="12">
      <c r="A117" s="18">
        <v>4</v>
      </c>
      <c r="B117" s="559" t="s">
        <v>821</v>
      </c>
      <c r="C117" s="8">
        <v>0</v>
      </c>
      <c r="D117" s="8">
        <v>1</v>
      </c>
      <c r="E117" s="8">
        <v>1</v>
      </c>
      <c r="F117" s="30">
        <f t="shared" si="10"/>
        <v>2</v>
      </c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8">
        <v>1</v>
      </c>
      <c r="M117" s="30">
        <f t="shared" si="11"/>
        <v>6</v>
      </c>
      <c r="N117" s="8"/>
      <c r="O117" s="8"/>
      <c r="P117" s="8"/>
      <c r="Q117" s="30">
        <v>0</v>
      </c>
      <c r="R117" s="8"/>
      <c r="S117" s="8"/>
      <c r="T117" s="8"/>
      <c r="U117" s="30">
        <v>0</v>
      </c>
      <c r="V117" s="34">
        <f t="shared" si="12"/>
        <v>8</v>
      </c>
    </row>
    <row r="118" spans="1:22" ht="12">
      <c r="A118" s="18">
        <v>5</v>
      </c>
      <c r="B118" s="559" t="s">
        <v>823</v>
      </c>
      <c r="C118" s="8">
        <v>0</v>
      </c>
      <c r="D118" s="8">
        <v>3</v>
      </c>
      <c r="E118" s="8">
        <v>4</v>
      </c>
      <c r="F118" s="30">
        <f t="shared" si="10"/>
        <v>7</v>
      </c>
      <c r="G118" s="8">
        <v>3</v>
      </c>
      <c r="H118" s="8">
        <v>3</v>
      </c>
      <c r="I118" s="8">
        <v>3</v>
      </c>
      <c r="J118" s="8">
        <v>3</v>
      </c>
      <c r="K118" s="8">
        <v>3</v>
      </c>
      <c r="L118" s="8">
        <v>3</v>
      </c>
      <c r="M118" s="30">
        <f t="shared" si="11"/>
        <v>18</v>
      </c>
      <c r="N118" s="8"/>
      <c r="O118" s="8"/>
      <c r="P118" s="8"/>
      <c r="Q118" s="30">
        <v>0</v>
      </c>
      <c r="R118" s="8"/>
      <c r="S118" s="8"/>
      <c r="T118" s="8"/>
      <c r="U118" s="30">
        <v>0</v>
      </c>
      <c r="V118" s="34">
        <f t="shared" si="12"/>
        <v>25</v>
      </c>
    </row>
    <row r="119" spans="1:22" ht="12">
      <c r="A119" s="18">
        <v>6</v>
      </c>
      <c r="B119" s="559" t="s">
        <v>826</v>
      </c>
      <c r="C119" s="8">
        <v>0</v>
      </c>
      <c r="D119" s="8">
        <v>1</v>
      </c>
      <c r="E119" s="8">
        <v>1</v>
      </c>
      <c r="F119" s="30">
        <f t="shared" si="10"/>
        <v>2</v>
      </c>
      <c r="G119" s="8">
        <v>1</v>
      </c>
      <c r="H119" s="8">
        <v>1</v>
      </c>
      <c r="I119" s="8">
        <v>1</v>
      </c>
      <c r="J119" s="8">
        <v>1</v>
      </c>
      <c r="K119" s="8">
        <v>1</v>
      </c>
      <c r="L119" s="8">
        <v>1</v>
      </c>
      <c r="M119" s="30">
        <f t="shared" si="11"/>
        <v>6</v>
      </c>
      <c r="N119" s="8">
        <v>1</v>
      </c>
      <c r="O119" s="8">
        <v>1</v>
      </c>
      <c r="P119" s="8">
        <v>1</v>
      </c>
      <c r="Q119" s="30">
        <v>3</v>
      </c>
      <c r="R119" s="8"/>
      <c r="S119" s="8"/>
      <c r="T119" s="8"/>
      <c r="U119" s="30">
        <v>0</v>
      </c>
      <c r="V119" s="34">
        <f t="shared" si="12"/>
        <v>11</v>
      </c>
    </row>
    <row r="120" spans="1:22" ht="12">
      <c r="A120" s="18">
        <v>7</v>
      </c>
      <c r="B120" s="559" t="s">
        <v>547</v>
      </c>
      <c r="C120" s="8">
        <v>0</v>
      </c>
      <c r="D120" s="8">
        <v>1</v>
      </c>
      <c r="E120" s="8">
        <v>1</v>
      </c>
      <c r="F120" s="30">
        <f t="shared" si="10"/>
        <v>2</v>
      </c>
      <c r="G120" s="8">
        <v>1</v>
      </c>
      <c r="H120" s="8">
        <v>1</v>
      </c>
      <c r="I120" s="8">
        <v>1</v>
      </c>
      <c r="J120" s="8">
        <v>1</v>
      </c>
      <c r="K120" s="8">
        <v>1</v>
      </c>
      <c r="L120" s="8">
        <v>1</v>
      </c>
      <c r="M120" s="30">
        <f t="shared" si="11"/>
        <v>6</v>
      </c>
      <c r="N120" s="8">
        <v>1</v>
      </c>
      <c r="O120" s="8">
        <v>1</v>
      </c>
      <c r="P120" s="8">
        <v>1</v>
      </c>
      <c r="Q120" s="30">
        <v>3</v>
      </c>
      <c r="R120" s="8"/>
      <c r="S120" s="8"/>
      <c r="T120" s="8"/>
      <c r="U120" s="30">
        <v>0</v>
      </c>
      <c r="V120" s="34">
        <f t="shared" si="12"/>
        <v>11</v>
      </c>
    </row>
    <row r="121" spans="1:22" ht="12">
      <c r="A121" s="18">
        <v>8</v>
      </c>
      <c r="B121" s="559" t="s">
        <v>829</v>
      </c>
      <c r="C121" s="8">
        <v>1</v>
      </c>
      <c r="D121" s="8">
        <v>1</v>
      </c>
      <c r="E121" s="8">
        <v>1</v>
      </c>
      <c r="F121" s="30">
        <f t="shared" si="10"/>
        <v>3</v>
      </c>
      <c r="G121" s="8">
        <v>2</v>
      </c>
      <c r="H121" s="8">
        <v>2</v>
      </c>
      <c r="I121" s="8">
        <v>2</v>
      </c>
      <c r="J121" s="8">
        <v>2</v>
      </c>
      <c r="K121" s="8">
        <v>2</v>
      </c>
      <c r="L121" s="8">
        <v>2</v>
      </c>
      <c r="M121" s="30">
        <f t="shared" si="11"/>
        <v>12</v>
      </c>
      <c r="N121" s="8"/>
      <c r="O121" s="8"/>
      <c r="P121" s="8"/>
      <c r="Q121" s="30">
        <v>0</v>
      </c>
      <c r="R121" s="8"/>
      <c r="S121" s="8"/>
      <c r="T121" s="8"/>
      <c r="U121" s="30">
        <v>0</v>
      </c>
      <c r="V121" s="34">
        <f t="shared" si="12"/>
        <v>15</v>
      </c>
    </row>
    <row r="122" spans="1:22" ht="12">
      <c r="A122" s="18">
        <v>9</v>
      </c>
      <c r="B122" s="559" t="s">
        <v>831</v>
      </c>
      <c r="C122" s="8">
        <v>1</v>
      </c>
      <c r="D122" s="8">
        <v>1</v>
      </c>
      <c r="E122" s="8">
        <v>1</v>
      </c>
      <c r="F122" s="30">
        <f t="shared" si="10"/>
        <v>3</v>
      </c>
      <c r="G122" s="8">
        <v>1</v>
      </c>
      <c r="H122" s="8">
        <v>1</v>
      </c>
      <c r="I122" s="8">
        <v>1</v>
      </c>
      <c r="J122" s="8">
        <v>1</v>
      </c>
      <c r="K122" s="8">
        <v>1</v>
      </c>
      <c r="L122" s="8">
        <v>1</v>
      </c>
      <c r="M122" s="30">
        <f t="shared" si="11"/>
        <v>6</v>
      </c>
      <c r="N122" s="8"/>
      <c r="O122" s="8"/>
      <c r="P122" s="8"/>
      <c r="Q122" s="30">
        <v>0</v>
      </c>
      <c r="R122" s="8"/>
      <c r="S122" s="8"/>
      <c r="T122" s="8"/>
      <c r="U122" s="30">
        <v>0</v>
      </c>
      <c r="V122" s="34">
        <f t="shared" si="12"/>
        <v>9</v>
      </c>
    </row>
    <row r="123" spans="1:22" ht="12">
      <c r="A123" s="18">
        <v>10</v>
      </c>
      <c r="B123" s="559" t="s">
        <v>833</v>
      </c>
      <c r="C123" s="8">
        <v>0</v>
      </c>
      <c r="D123" s="8">
        <v>1</v>
      </c>
      <c r="E123" s="8">
        <v>1</v>
      </c>
      <c r="F123" s="30">
        <f t="shared" si="10"/>
        <v>2</v>
      </c>
      <c r="G123" s="8">
        <v>1</v>
      </c>
      <c r="H123" s="8">
        <v>1</v>
      </c>
      <c r="I123" s="8">
        <v>0</v>
      </c>
      <c r="J123" s="8">
        <v>1</v>
      </c>
      <c r="K123" s="8">
        <v>0</v>
      </c>
      <c r="L123" s="8">
        <v>1</v>
      </c>
      <c r="M123" s="30">
        <f t="shared" si="11"/>
        <v>4</v>
      </c>
      <c r="N123" s="8"/>
      <c r="O123" s="8"/>
      <c r="P123" s="8"/>
      <c r="Q123" s="30">
        <v>0</v>
      </c>
      <c r="R123" s="8"/>
      <c r="S123" s="8"/>
      <c r="T123" s="8"/>
      <c r="U123" s="30">
        <v>0</v>
      </c>
      <c r="V123" s="34">
        <f t="shared" si="12"/>
        <v>6</v>
      </c>
    </row>
    <row r="124" spans="1:22" ht="12">
      <c r="A124" s="18">
        <v>11</v>
      </c>
      <c r="B124" s="559" t="s">
        <v>835</v>
      </c>
      <c r="C124" s="8">
        <v>0</v>
      </c>
      <c r="D124" s="8">
        <v>1</v>
      </c>
      <c r="E124" s="8">
        <v>1</v>
      </c>
      <c r="F124" s="30">
        <f t="shared" si="10"/>
        <v>2</v>
      </c>
      <c r="G124" s="8">
        <v>1</v>
      </c>
      <c r="H124" s="8">
        <v>1</v>
      </c>
      <c r="I124" s="8">
        <v>1</v>
      </c>
      <c r="J124" s="8">
        <v>1</v>
      </c>
      <c r="K124" s="8">
        <v>2</v>
      </c>
      <c r="L124" s="8">
        <v>1</v>
      </c>
      <c r="M124" s="30">
        <f t="shared" si="11"/>
        <v>7</v>
      </c>
      <c r="N124" s="8"/>
      <c r="O124" s="8"/>
      <c r="P124" s="8"/>
      <c r="Q124" s="30">
        <v>0</v>
      </c>
      <c r="R124" s="8"/>
      <c r="S124" s="8"/>
      <c r="T124" s="8"/>
      <c r="U124" s="30">
        <v>0</v>
      </c>
      <c r="V124" s="34">
        <f t="shared" si="12"/>
        <v>9</v>
      </c>
    </row>
    <row r="125" spans="1:22" ht="12">
      <c r="A125" s="18">
        <v>12</v>
      </c>
      <c r="B125" s="559" t="s">
        <v>838</v>
      </c>
      <c r="C125" s="8">
        <v>1</v>
      </c>
      <c r="D125" s="8">
        <v>1</v>
      </c>
      <c r="E125" s="8">
        <v>1</v>
      </c>
      <c r="F125" s="30">
        <f t="shared" si="10"/>
        <v>3</v>
      </c>
      <c r="G125" s="8">
        <v>1</v>
      </c>
      <c r="H125" s="8">
        <v>1</v>
      </c>
      <c r="I125" s="8">
        <v>1</v>
      </c>
      <c r="J125" s="8">
        <v>1</v>
      </c>
      <c r="K125" s="8">
        <v>1</v>
      </c>
      <c r="L125" s="8">
        <v>1</v>
      </c>
      <c r="M125" s="30">
        <f t="shared" si="11"/>
        <v>6</v>
      </c>
      <c r="N125" s="8">
        <v>1</v>
      </c>
      <c r="O125" s="8">
        <v>1</v>
      </c>
      <c r="P125" s="8">
        <v>1</v>
      </c>
      <c r="Q125" s="30">
        <v>3</v>
      </c>
      <c r="R125" s="8"/>
      <c r="S125" s="8"/>
      <c r="T125" s="8"/>
      <c r="U125" s="30">
        <v>0</v>
      </c>
      <c r="V125" s="34">
        <f t="shared" si="12"/>
        <v>12</v>
      </c>
    </row>
    <row r="126" spans="1:22" ht="12">
      <c r="A126" s="18">
        <v>13</v>
      </c>
      <c r="B126" s="559" t="s">
        <v>742</v>
      </c>
      <c r="C126" s="8">
        <v>0</v>
      </c>
      <c r="D126" s="8">
        <v>1</v>
      </c>
      <c r="E126" s="8">
        <v>1</v>
      </c>
      <c r="F126" s="30">
        <f t="shared" si="10"/>
        <v>2</v>
      </c>
      <c r="G126" s="8">
        <v>1</v>
      </c>
      <c r="H126" s="8">
        <v>1</v>
      </c>
      <c r="I126" s="8">
        <v>1</v>
      </c>
      <c r="J126" s="8">
        <v>1</v>
      </c>
      <c r="K126" s="8">
        <v>1</v>
      </c>
      <c r="L126" s="8">
        <v>1</v>
      </c>
      <c r="M126" s="30">
        <f t="shared" si="11"/>
        <v>6</v>
      </c>
      <c r="N126" s="8"/>
      <c r="O126" s="8"/>
      <c r="P126" s="8"/>
      <c r="Q126" s="30">
        <v>0</v>
      </c>
      <c r="R126" s="8"/>
      <c r="S126" s="8"/>
      <c r="T126" s="8"/>
      <c r="U126" s="30">
        <v>0</v>
      </c>
      <c r="V126" s="34">
        <f t="shared" si="12"/>
        <v>8</v>
      </c>
    </row>
    <row r="127" spans="1:22" ht="12">
      <c r="A127" s="18">
        <v>14</v>
      </c>
      <c r="B127" s="559" t="s">
        <v>744</v>
      </c>
      <c r="C127" s="8">
        <v>0</v>
      </c>
      <c r="D127" s="8">
        <v>1</v>
      </c>
      <c r="E127" s="8">
        <v>1</v>
      </c>
      <c r="F127" s="30">
        <f t="shared" si="10"/>
        <v>2</v>
      </c>
      <c r="G127" s="8">
        <v>1</v>
      </c>
      <c r="H127" s="8">
        <v>1</v>
      </c>
      <c r="I127" s="8">
        <v>2</v>
      </c>
      <c r="J127" s="8">
        <v>1</v>
      </c>
      <c r="K127" s="8">
        <v>1</v>
      </c>
      <c r="L127" s="8">
        <v>1</v>
      </c>
      <c r="M127" s="30">
        <f t="shared" si="11"/>
        <v>7</v>
      </c>
      <c r="N127" s="8">
        <v>1</v>
      </c>
      <c r="O127" s="8">
        <v>1</v>
      </c>
      <c r="P127" s="8">
        <v>1</v>
      </c>
      <c r="Q127" s="30">
        <v>3</v>
      </c>
      <c r="R127" s="8"/>
      <c r="S127" s="8"/>
      <c r="T127" s="8"/>
      <c r="U127" s="30">
        <v>0</v>
      </c>
      <c r="V127" s="34">
        <f t="shared" si="12"/>
        <v>12</v>
      </c>
    </row>
    <row r="128" spans="1:22" ht="12">
      <c r="A128" s="18">
        <v>15</v>
      </c>
      <c r="B128" s="559" t="s">
        <v>554</v>
      </c>
      <c r="C128" s="8">
        <v>0</v>
      </c>
      <c r="D128" s="8">
        <v>1</v>
      </c>
      <c r="E128" s="8">
        <v>1</v>
      </c>
      <c r="F128" s="30">
        <f t="shared" si="10"/>
        <v>2</v>
      </c>
      <c r="G128" s="8">
        <v>1</v>
      </c>
      <c r="H128" s="8">
        <v>1</v>
      </c>
      <c r="I128" s="8">
        <v>1</v>
      </c>
      <c r="J128" s="8">
        <v>1</v>
      </c>
      <c r="K128" s="8">
        <v>1</v>
      </c>
      <c r="L128" s="8">
        <v>1</v>
      </c>
      <c r="M128" s="30">
        <f t="shared" si="11"/>
        <v>6</v>
      </c>
      <c r="N128" s="8"/>
      <c r="O128" s="8"/>
      <c r="P128" s="8"/>
      <c r="Q128" s="30">
        <v>0</v>
      </c>
      <c r="R128" s="8"/>
      <c r="S128" s="8"/>
      <c r="T128" s="8"/>
      <c r="U128" s="30">
        <v>0</v>
      </c>
      <c r="V128" s="34">
        <f t="shared" si="12"/>
        <v>8</v>
      </c>
    </row>
    <row r="129" spans="1:22" ht="12">
      <c r="A129" s="18">
        <v>16</v>
      </c>
      <c r="B129" s="559" t="s">
        <v>534</v>
      </c>
      <c r="C129" s="8">
        <v>0</v>
      </c>
      <c r="D129" s="8">
        <v>3</v>
      </c>
      <c r="E129" s="8">
        <v>3</v>
      </c>
      <c r="F129" s="30">
        <f t="shared" si="10"/>
        <v>6</v>
      </c>
      <c r="G129" s="8">
        <v>3</v>
      </c>
      <c r="H129" s="8">
        <v>3</v>
      </c>
      <c r="I129" s="8">
        <v>2</v>
      </c>
      <c r="J129" s="8">
        <v>2</v>
      </c>
      <c r="K129" s="8">
        <v>3</v>
      </c>
      <c r="L129" s="8">
        <v>3</v>
      </c>
      <c r="M129" s="30">
        <f t="shared" si="11"/>
        <v>16</v>
      </c>
      <c r="N129" s="8"/>
      <c r="O129" s="8"/>
      <c r="P129" s="8"/>
      <c r="Q129" s="30">
        <v>0</v>
      </c>
      <c r="R129" s="8"/>
      <c r="S129" s="8"/>
      <c r="T129" s="8"/>
      <c r="U129" s="30">
        <v>0</v>
      </c>
      <c r="V129" s="34">
        <f t="shared" si="12"/>
        <v>22</v>
      </c>
    </row>
    <row r="130" spans="1:22" ht="12">
      <c r="A130" s="18">
        <v>17</v>
      </c>
      <c r="B130" s="559" t="s">
        <v>343</v>
      </c>
      <c r="C130" s="8">
        <v>0</v>
      </c>
      <c r="D130" s="8">
        <v>1</v>
      </c>
      <c r="E130" s="8">
        <v>1</v>
      </c>
      <c r="F130" s="30">
        <f t="shared" si="10"/>
        <v>2</v>
      </c>
      <c r="G130" s="8">
        <v>1</v>
      </c>
      <c r="H130" s="8">
        <v>1</v>
      </c>
      <c r="I130" s="8">
        <v>1</v>
      </c>
      <c r="J130" s="8">
        <v>1</v>
      </c>
      <c r="K130" s="8">
        <v>1</v>
      </c>
      <c r="L130" s="8">
        <v>1</v>
      </c>
      <c r="M130" s="30">
        <f t="shared" si="11"/>
        <v>6</v>
      </c>
      <c r="N130" s="8">
        <v>1</v>
      </c>
      <c r="O130" s="8">
        <v>1</v>
      </c>
      <c r="P130" s="8">
        <v>1</v>
      </c>
      <c r="Q130" s="30">
        <v>3</v>
      </c>
      <c r="R130" s="8"/>
      <c r="S130" s="8"/>
      <c r="T130" s="8"/>
      <c r="U130" s="30">
        <v>0</v>
      </c>
      <c r="V130" s="34">
        <f t="shared" si="12"/>
        <v>11</v>
      </c>
    </row>
    <row r="131" spans="1:22" ht="12">
      <c r="A131" s="18">
        <v>18</v>
      </c>
      <c r="B131" s="559" t="s">
        <v>346</v>
      </c>
      <c r="C131" s="8">
        <v>0</v>
      </c>
      <c r="D131" s="8">
        <v>1</v>
      </c>
      <c r="E131" s="8">
        <v>1</v>
      </c>
      <c r="F131" s="30">
        <f t="shared" si="10"/>
        <v>2</v>
      </c>
      <c r="G131" s="8">
        <v>1</v>
      </c>
      <c r="H131" s="8">
        <v>1</v>
      </c>
      <c r="I131" s="8">
        <v>1</v>
      </c>
      <c r="J131" s="8">
        <v>1</v>
      </c>
      <c r="K131" s="8">
        <v>1</v>
      </c>
      <c r="L131" s="8">
        <v>1</v>
      </c>
      <c r="M131" s="30">
        <f t="shared" si="11"/>
        <v>6</v>
      </c>
      <c r="N131" s="8"/>
      <c r="O131" s="8"/>
      <c r="P131" s="8"/>
      <c r="Q131" s="30">
        <v>0</v>
      </c>
      <c r="R131" s="8"/>
      <c r="S131" s="8"/>
      <c r="T131" s="8"/>
      <c r="U131" s="30">
        <v>0</v>
      </c>
      <c r="V131" s="34">
        <f t="shared" si="12"/>
        <v>8</v>
      </c>
    </row>
    <row r="132" spans="1:22" ht="12">
      <c r="A132" s="18">
        <v>19</v>
      </c>
      <c r="B132" s="559" t="s">
        <v>350</v>
      </c>
      <c r="C132" s="8">
        <v>1</v>
      </c>
      <c r="D132" s="8">
        <v>1</v>
      </c>
      <c r="E132" s="8">
        <v>1</v>
      </c>
      <c r="F132" s="30">
        <f t="shared" si="10"/>
        <v>3</v>
      </c>
      <c r="G132" s="8">
        <v>1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30">
        <f t="shared" si="11"/>
        <v>6</v>
      </c>
      <c r="N132" s="8"/>
      <c r="O132" s="8"/>
      <c r="P132" s="8"/>
      <c r="Q132" s="30">
        <v>0</v>
      </c>
      <c r="R132" s="8"/>
      <c r="S132" s="8"/>
      <c r="T132" s="8"/>
      <c r="U132" s="30">
        <v>0</v>
      </c>
      <c r="V132" s="34">
        <f t="shared" si="12"/>
        <v>9</v>
      </c>
    </row>
    <row r="133" spans="1:22" ht="12">
      <c r="A133" s="18">
        <v>20</v>
      </c>
      <c r="B133" s="559" t="s">
        <v>352</v>
      </c>
      <c r="C133" s="8">
        <v>1</v>
      </c>
      <c r="D133" s="8">
        <v>1</v>
      </c>
      <c r="E133" s="8">
        <v>1</v>
      </c>
      <c r="F133" s="30">
        <f t="shared" si="10"/>
        <v>3</v>
      </c>
      <c r="G133" s="8">
        <v>1</v>
      </c>
      <c r="H133" s="8">
        <v>1</v>
      </c>
      <c r="I133" s="8">
        <v>1</v>
      </c>
      <c r="J133" s="8">
        <v>1</v>
      </c>
      <c r="K133" s="8">
        <v>1</v>
      </c>
      <c r="L133" s="8">
        <v>1</v>
      </c>
      <c r="M133" s="30">
        <f t="shared" si="11"/>
        <v>6</v>
      </c>
      <c r="N133" s="8"/>
      <c r="O133" s="8"/>
      <c r="P133" s="8"/>
      <c r="Q133" s="30">
        <v>0</v>
      </c>
      <c r="R133" s="8"/>
      <c r="S133" s="8"/>
      <c r="T133" s="8"/>
      <c r="U133" s="30">
        <v>0</v>
      </c>
      <c r="V133" s="34">
        <f t="shared" si="12"/>
        <v>9</v>
      </c>
    </row>
    <row r="134" spans="1:22" ht="12">
      <c r="A134" s="18">
        <v>21</v>
      </c>
      <c r="B134" s="559" t="s">
        <v>355</v>
      </c>
      <c r="C134" s="8">
        <v>0</v>
      </c>
      <c r="D134" s="8">
        <v>1</v>
      </c>
      <c r="E134" s="8">
        <v>1</v>
      </c>
      <c r="F134" s="30">
        <f t="shared" si="10"/>
        <v>2</v>
      </c>
      <c r="G134" s="8">
        <v>1</v>
      </c>
      <c r="H134" s="8">
        <v>1</v>
      </c>
      <c r="I134" s="8">
        <v>1</v>
      </c>
      <c r="J134" s="8">
        <v>1</v>
      </c>
      <c r="K134" s="8">
        <v>1</v>
      </c>
      <c r="L134" s="8">
        <v>1</v>
      </c>
      <c r="M134" s="30">
        <f t="shared" si="11"/>
        <v>6</v>
      </c>
      <c r="N134" s="8"/>
      <c r="O134" s="8"/>
      <c r="P134" s="8"/>
      <c r="Q134" s="30">
        <v>0</v>
      </c>
      <c r="R134" s="8"/>
      <c r="S134" s="8"/>
      <c r="T134" s="8"/>
      <c r="U134" s="30">
        <v>0</v>
      </c>
      <c r="V134" s="34">
        <f t="shared" si="12"/>
        <v>8</v>
      </c>
    </row>
    <row r="135" spans="1:22" ht="12">
      <c r="A135" s="18">
        <v>22</v>
      </c>
      <c r="B135" s="559" t="s">
        <v>479</v>
      </c>
      <c r="C135" s="8">
        <v>0</v>
      </c>
      <c r="D135" s="8">
        <v>1</v>
      </c>
      <c r="E135" s="8">
        <v>1</v>
      </c>
      <c r="F135" s="30">
        <f t="shared" si="10"/>
        <v>2</v>
      </c>
      <c r="G135" s="8">
        <v>1</v>
      </c>
      <c r="H135" s="8">
        <v>1</v>
      </c>
      <c r="I135" s="8">
        <v>1</v>
      </c>
      <c r="J135" s="8">
        <v>1</v>
      </c>
      <c r="K135" s="8">
        <v>1</v>
      </c>
      <c r="L135" s="8">
        <v>1</v>
      </c>
      <c r="M135" s="30">
        <f t="shared" si="11"/>
        <v>6</v>
      </c>
      <c r="N135" s="8"/>
      <c r="O135" s="8"/>
      <c r="P135" s="8"/>
      <c r="Q135" s="30">
        <v>0</v>
      </c>
      <c r="R135" s="8"/>
      <c r="S135" s="8"/>
      <c r="T135" s="8"/>
      <c r="U135" s="30">
        <v>0</v>
      </c>
      <c r="V135" s="34">
        <f t="shared" si="12"/>
        <v>8</v>
      </c>
    </row>
    <row r="136" spans="1:22" ht="12">
      <c r="A136" s="18">
        <v>23</v>
      </c>
      <c r="B136" s="559" t="s">
        <v>378</v>
      </c>
      <c r="C136" s="8">
        <v>0</v>
      </c>
      <c r="D136" s="8">
        <v>1</v>
      </c>
      <c r="E136" s="8">
        <v>1</v>
      </c>
      <c r="F136" s="30">
        <f t="shared" si="10"/>
        <v>2</v>
      </c>
      <c r="G136" s="8">
        <v>1</v>
      </c>
      <c r="H136" s="8">
        <v>2</v>
      </c>
      <c r="I136" s="8">
        <v>1</v>
      </c>
      <c r="J136" s="8">
        <v>1</v>
      </c>
      <c r="K136" s="8">
        <v>2</v>
      </c>
      <c r="L136" s="8">
        <v>2</v>
      </c>
      <c r="M136" s="30">
        <f t="shared" si="11"/>
        <v>9</v>
      </c>
      <c r="N136" s="8">
        <v>1</v>
      </c>
      <c r="O136" s="8">
        <v>1</v>
      </c>
      <c r="P136" s="8">
        <v>1</v>
      </c>
      <c r="Q136" s="30">
        <v>3</v>
      </c>
      <c r="R136" s="8"/>
      <c r="S136" s="8"/>
      <c r="T136" s="8"/>
      <c r="U136" s="30">
        <v>0</v>
      </c>
      <c r="V136" s="34">
        <f t="shared" si="12"/>
        <v>14</v>
      </c>
    </row>
    <row r="137" spans="1:22" ht="12">
      <c r="A137" s="18">
        <v>24</v>
      </c>
      <c r="B137" s="559" t="s">
        <v>482</v>
      </c>
      <c r="C137" s="8">
        <v>0</v>
      </c>
      <c r="D137" s="8">
        <v>2</v>
      </c>
      <c r="E137" s="8">
        <v>2</v>
      </c>
      <c r="F137" s="30">
        <f t="shared" si="10"/>
        <v>4</v>
      </c>
      <c r="G137" s="8">
        <v>2</v>
      </c>
      <c r="H137" s="8">
        <v>2</v>
      </c>
      <c r="I137" s="8">
        <v>2</v>
      </c>
      <c r="J137" s="8">
        <v>2</v>
      </c>
      <c r="K137" s="8">
        <v>2</v>
      </c>
      <c r="L137" s="8">
        <v>2</v>
      </c>
      <c r="M137" s="30">
        <f t="shared" si="11"/>
        <v>12</v>
      </c>
      <c r="N137" s="8">
        <v>1</v>
      </c>
      <c r="O137" s="8">
        <v>2</v>
      </c>
      <c r="P137" s="8">
        <v>2</v>
      </c>
      <c r="Q137" s="30">
        <f>SUM(N137:P137)</f>
        <v>5</v>
      </c>
      <c r="R137" s="8"/>
      <c r="S137" s="8"/>
      <c r="T137" s="8"/>
      <c r="U137" s="30">
        <v>0</v>
      </c>
      <c r="V137" s="34">
        <f t="shared" si="12"/>
        <v>21</v>
      </c>
    </row>
    <row r="138" spans="1:22" ht="12">
      <c r="A138" s="19">
        <v>25</v>
      </c>
      <c r="B138" s="580" t="s">
        <v>380</v>
      </c>
      <c r="C138" s="586">
        <v>0</v>
      </c>
      <c r="D138" s="586">
        <v>1</v>
      </c>
      <c r="E138" s="586">
        <v>1</v>
      </c>
      <c r="F138" s="585">
        <f t="shared" si="10"/>
        <v>2</v>
      </c>
      <c r="G138" s="586">
        <v>1</v>
      </c>
      <c r="H138" s="586">
        <v>1</v>
      </c>
      <c r="I138" s="586">
        <v>1</v>
      </c>
      <c r="J138" s="586">
        <v>1</v>
      </c>
      <c r="K138" s="586">
        <v>1</v>
      </c>
      <c r="L138" s="586">
        <v>1</v>
      </c>
      <c r="M138" s="585">
        <f t="shared" si="11"/>
        <v>6</v>
      </c>
      <c r="N138" s="586">
        <v>1</v>
      </c>
      <c r="O138" s="586">
        <v>1</v>
      </c>
      <c r="P138" s="586">
        <v>1</v>
      </c>
      <c r="Q138" s="527">
        <v>3</v>
      </c>
      <c r="R138" s="586"/>
      <c r="S138" s="586"/>
      <c r="T138" s="586"/>
      <c r="U138" s="527">
        <v>0</v>
      </c>
      <c r="V138" s="34">
        <f t="shared" si="12"/>
        <v>11</v>
      </c>
    </row>
    <row r="139" spans="1:22" ht="12">
      <c r="A139" s="426"/>
      <c r="B139" s="560" t="s">
        <v>774</v>
      </c>
      <c r="C139" s="428">
        <f>SUM(C114:C138)</f>
        <v>5</v>
      </c>
      <c r="D139" s="428">
        <f aca="true" t="shared" si="13" ref="D139:V139">SUM(D114:D138)</f>
        <v>30</v>
      </c>
      <c r="E139" s="428">
        <f t="shared" si="13"/>
        <v>31</v>
      </c>
      <c r="F139" s="428">
        <f t="shared" si="13"/>
        <v>66</v>
      </c>
      <c r="G139" s="428">
        <f t="shared" si="13"/>
        <v>31</v>
      </c>
      <c r="H139" s="428">
        <f t="shared" si="13"/>
        <v>32</v>
      </c>
      <c r="I139" s="428">
        <f t="shared" si="13"/>
        <v>30</v>
      </c>
      <c r="J139" s="428">
        <f t="shared" si="13"/>
        <v>30</v>
      </c>
      <c r="K139" s="428">
        <f t="shared" si="13"/>
        <v>32</v>
      </c>
      <c r="L139" s="428">
        <f t="shared" si="13"/>
        <v>32</v>
      </c>
      <c r="M139" s="428">
        <f t="shared" si="13"/>
        <v>187</v>
      </c>
      <c r="N139" s="428">
        <f t="shared" si="13"/>
        <v>8</v>
      </c>
      <c r="O139" s="428">
        <f t="shared" si="13"/>
        <v>9</v>
      </c>
      <c r="P139" s="428">
        <f t="shared" si="13"/>
        <v>9</v>
      </c>
      <c r="Q139" s="428">
        <f t="shared" si="13"/>
        <v>26</v>
      </c>
      <c r="R139" s="428">
        <f t="shared" si="13"/>
        <v>0</v>
      </c>
      <c r="S139" s="428">
        <f t="shared" si="13"/>
        <v>0</v>
      </c>
      <c r="T139" s="428">
        <f t="shared" si="13"/>
        <v>0</v>
      </c>
      <c r="U139" s="428">
        <f t="shared" si="13"/>
        <v>0</v>
      </c>
      <c r="V139" s="428">
        <f t="shared" si="13"/>
        <v>279</v>
      </c>
    </row>
    <row r="140" spans="1:22" ht="12">
      <c r="A140" s="525"/>
      <c r="B140" s="561" t="s">
        <v>381</v>
      </c>
      <c r="C140" s="526"/>
      <c r="D140" s="526"/>
      <c r="E140" s="526"/>
      <c r="F140" s="29"/>
      <c r="G140" s="526"/>
      <c r="H140" s="526"/>
      <c r="I140" s="526"/>
      <c r="J140" s="526"/>
      <c r="K140" s="526"/>
      <c r="L140" s="526"/>
      <c r="M140" s="29"/>
      <c r="N140" s="526"/>
      <c r="O140" s="526"/>
      <c r="P140" s="526"/>
      <c r="Q140" s="527"/>
      <c r="R140" s="526"/>
      <c r="S140" s="526"/>
      <c r="T140" s="526"/>
      <c r="U140" s="527"/>
      <c r="V140" s="528"/>
    </row>
    <row r="141" spans="1:22" ht="12">
      <c r="A141" s="21">
        <v>1</v>
      </c>
      <c r="B141" s="579" t="s">
        <v>513</v>
      </c>
      <c r="C141" s="584">
        <v>0</v>
      </c>
      <c r="D141" s="584">
        <v>2</v>
      </c>
      <c r="E141" s="584">
        <v>2</v>
      </c>
      <c r="F141" s="583">
        <f t="shared" si="10"/>
        <v>4</v>
      </c>
      <c r="G141" s="584">
        <v>2</v>
      </c>
      <c r="H141" s="584">
        <v>2</v>
      </c>
      <c r="I141" s="584">
        <v>2</v>
      </c>
      <c r="J141" s="584">
        <v>2</v>
      </c>
      <c r="K141" s="584">
        <v>2</v>
      </c>
      <c r="L141" s="584">
        <v>2</v>
      </c>
      <c r="M141" s="583">
        <f t="shared" si="11"/>
        <v>12</v>
      </c>
      <c r="N141" s="584"/>
      <c r="O141" s="584"/>
      <c r="P141" s="584"/>
      <c r="Q141" s="583">
        <v>0</v>
      </c>
      <c r="R141" s="584"/>
      <c r="S141" s="584"/>
      <c r="T141" s="584"/>
      <c r="U141" s="583">
        <v>0</v>
      </c>
      <c r="V141" s="582">
        <f>SUM(F141,M141,Q141)</f>
        <v>16</v>
      </c>
    </row>
    <row r="142" spans="1:22" ht="12">
      <c r="A142" s="18">
        <v>2</v>
      </c>
      <c r="B142" s="557" t="s">
        <v>535</v>
      </c>
      <c r="C142" s="8">
        <v>0</v>
      </c>
      <c r="D142" s="8">
        <v>1</v>
      </c>
      <c r="E142" s="8">
        <v>1</v>
      </c>
      <c r="F142" s="30">
        <f t="shared" si="10"/>
        <v>2</v>
      </c>
      <c r="G142" s="8">
        <v>1</v>
      </c>
      <c r="H142" s="8">
        <v>1</v>
      </c>
      <c r="I142" s="8">
        <v>1</v>
      </c>
      <c r="J142" s="8">
        <v>1</v>
      </c>
      <c r="K142" s="8">
        <v>1</v>
      </c>
      <c r="L142" s="8">
        <v>1</v>
      </c>
      <c r="M142" s="30">
        <f t="shared" si="11"/>
        <v>6</v>
      </c>
      <c r="N142" s="8"/>
      <c r="O142" s="8"/>
      <c r="P142" s="8"/>
      <c r="Q142" s="30">
        <v>0</v>
      </c>
      <c r="R142" s="8"/>
      <c r="S142" s="8"/>
      <c r="T142" s="8"/>
      <c r="U142" s="30">
        <v>0</v>
      </c>
      <c r="V142" s="34">
        <f aca="true" t="shared" si="14" ref="V142:V164">SUM(F142,M142,Q142)</f>
        <v>8</v>
      </c>
    </row>
    <row r="143" spans="1:22" ht="12">
      <c r="A143" s="18">
        <v>3</v>
      </c>
      <c r="B143" s="557" t="s">
        <v>58</v>
      </c>
      <c r="C143" s="8">
        <v>1</v>
      </c>
      <c r="D143" s="8">
        <v>1</v>
      </c>
      <c r="E143" s="8">
        <v>1</v>
      </c>
      <c r="F143" s="30">
        <f t="shared" si="10"/>
        <v>3</v>
      </c>
      <c r="G143" s="8">
        <v>1</v>
      </c>
      <c r="H143" s="8">
        <v>1</v>
      </c>
      <c r="I143" s="8">
        <v>1</v>
      </c>
      <c r="J143" s="8">
        <v>1</v>
      </c>
      <c r="K143" s="8">
        <v>1</v>
      </c>
      <c r="L143" s="8">
        <v>1</v>
      </c>
      <c r="M143" s="30">
        <f t="shared" si="11"/>
        <v>6</v>
      </c>
      <c r="N143" s="8"/>
      <c r="O143" s="8"/>
      <c r="P143" s="8"/>
      <c r="Q143" s="30">
        <v>0</v>
      </c>
      <c r="R143" s="8"/>
      <c r="S143" s="8"/>
      <c r="T143" s="8"/>
      <c r="U143" s="30">
        <v>0</v>
      </c>
      <c r="V143" s="34">
        <f t="shared" si="14"/>
        <v>9</v>
      </c>
    </row>
    <row r="144" spans="1:22" ht="12">
      <c r="A144" s="18">
        <v>4</v>
      </c>
      <c r="B144" s="557" t="s">
        <v>537</v>
      </c>
      <c r="C144" s="8">
        <v>0</v>
      </c>
      <c r="D144" s="8">
        <v>1</v>
      </c>
      <c r="E144" s="8">
        <v>1</v>
      </c>
      <c r="F144" s="30">
        <f t="shared" si="10"/>
        <v>2</v>
      </c>
      <c r="G144" s="8">
        <v>1</v>
      </c>
      <c r="H144" s="8">
        <v>1</v>
      </c>
      <c r="I144" s="8">
        <v>1</v>
      </c>
      <c r="J144" s="8">
        <v>1</v>
      </c>
      <c r="K144" s="8">
        <v>1</v>
      </c>
      <c r="L144" s="8">
        <v>1</v>
      </c>
      <c r="M144" s="30">
        <f t="shared" si="11"/>
        <v>6</v>
      </c>
      <c r="N144" s="8"/>
      <c r="O144" s="8"/>
      <c r="P144" s="8"/>
      <c r="Q144" s="30">
        <v>0</v>
      </c>
      <c r="R144" s="8"/>
      <c r="S144" s="8"/>
      <c r="T144" s="8"/>
      <c r="U144" s="30">
        <v>0</v>
      </c>
      <c r="V144" s="34">
        <f t="shared" si="14"/>
        <v>8</v>
      </c>
    </row>
    <row r="145" spans="1:22" ht="12">
      <c r="A145" s="18">
        <v>5</v>
      </c>
      <c r="B145" s="557" t="s">
        <v>60</v>
      </c>
      <c r="C145" s="8">
        <v>0</v>
      </c>
      <c r="D145" s="8">
        <v>0</v>
      </c>
      <c r="E145" s="8">
        <v>1</v>
      </c>
      <c r="F145" s="30">
        <f t="shared" si="10"/>
        <v>1</v>
      </c>
      <c r="G145" s="8">
        <v>0</v>
      </c>
      <c r="H145" s="8">
        <v>0</v>
      </c>
      <c r="I145" s="8">
        <v>0</v>
      </c>
      <c r="J145" s="8">
        <v>1</v>
      </c>
      <c r="K145" s="8">
        <v>1</v>
      </c>
      <c r="L145" s="8">
        <v>0</v>
      </c>
      <c r="M145" s="30">
        <f t="shared" si="11"/>
        <v>2</v>
      </c>
      <c r="N145" s="8"/>
      <c r="O145" s="8"/>
      <c r="P145" s="8"/>
      <c r="Q145" s="30">
        <v>0</v>
      </c>
      <c r="R145" s="8"/>
      <c r="S145" s="8"/>
      <c r="T145" s="8"/>
      <c r="U145" s="30">
        <v>0</v>
      </c>
      <c r="V145" s="34">
        <f t="shared" si="14"/>
        <v>3</v>
      </c>
    </row>
    <row r="146" spans="1:22" ht="12">
      <c r="A146" s="18">
        <v>6</v>
      </c>
      <c r="B146" s="557" t="s">
        <v>578</v>
      </c>
      <c r="C146" s="8">
        <v>0</v>
      </c>
      <c r="D146" s="8">
        <v>1</v>
      </c>
      <c r="E146" s="8">
        <v>1</v>
      </c>
      <c r="F146" s="30">
        <f t="shared" si="10"/>
        <v>2</v>
      </c>
      <c r="G146" s="8">
        <v>1</v>
      </c>
      <c r="H146" s="8">
        <v>1</v>
      </c>
      <c r="I146" s="8">
        <v>1</v>
      </c>
      <c r="J146" s="8">
        <v>1</v>
      </c>
      <c r="K146" s="8">
        <v>1</v>
      </c>
      <c r="L146" s="8">
        <v>1</v>
      </c>
      <c r="M146" s="30">
        <f t="shared" si="11"/>
        <v>6</v>
      </c>
      <c r="N146" s="8"/>
      <c r="O146" s="8"/>
      <c r="P146" s="8"/>
      <c r="Q146" s="30">
        <v>0</v>
      </c>
      <c r="R146" s="8"/>
      <c r="S146" s="8"/>
      <c r="T146" s="8"/>
      <c r="U146" s="30">
        <v>0</v>
      </c>
      <c r="V146" s="34">
        <f t="shared" si="14"/>
        <v>8</v>
      </c>
    </row>
    <row r="147" spans="1:22" ht="12">
      <c r="A147" s="19">
        <v>7</v>
      </c>
      <c r="B147" s="595" t="s">
        <v>581</v>
      </c>
      <c r="C147" s="12">
        <v>1</v>
      </c>
      <c r="D147" s="12">
        <v>1</v>
      </c>
      <c r="E147" s="12">
        <v>1</v>
      </c>
      <c r="F147" s="31">
        <f t="shared" si="10"/>
        <v>3</v>
      </c>
      <c r="G147" s="12">
        <v>1</v>
      </c>
      <c r="H147" s="12">
        <v>1</v>
      </c>
      <c r="I147" s="12">
        <v>1</v>
      </c>
      <c r="J147" s="12">
        <v>1</v>
      </c>
      <c r="K147" s="12">
        <v>1</v>
      </c>
      <c r="L147" s="12">
        <v>1</v>
      </c>
      <c r="M147" s="31">
        <f t="shared" si="11"/>
        <v>6</v>
      </c>
      <c r="N147" s="12"/>
      <c r="O147" s="12"/>
      <c r="P147" s="12"/>
      <c r="Q147" s="31">
        <v>0</v>
      </c>
      <c r="R147" s="12"/>
      <c r="S147" s="12"/>
      <c r="T147" s="12"/>
      <c r="U147" s="31">
        <v>0</v>
      </c>
      <c r="V147" s="35">
        <f t="shared" si="14"/>
        <v>9</v>
      </c>
    </row>
    <row r="148" spans="1:22" ht="12">
      <c r="A148" s="601">
        <v>8</v>
      </c>
      <c r="B148" s="614" t="s">
        <v>582</v>
      </c>
      <c r="C148" s="16">
        <v>0</v>
      </c>
      <c r="D148" s="16">
        <v>1</v>
      </c>
      <c r="E148" s="16">
        <v>1</v>
      </c>
      <c r="F148" s="585">
        <f t="shared" si="10"/>
        <v>2</v>
      </c>
      <c r="G148" s="16">
        <v>1</v>
      </c>
      <c r="H148" s="16">
        <v>1</v>
      </c>
      <c r="I148" s="16">
        <v>1</v>
      </c>
      <c r="J148" s="16">
        <v>1</v>
      </c>
      <c r="K148" s="16">
        <v>1</v>
      </c>
      <c r="L148" s="16">
        <v>1</v>
      </c>
      <c r="M148" s="585">
        <f t="shared" si="11"/>
        <v>6</v>
      </c>
      <c r="N148" s="16"/>
      <c r="O148" s="16"/>
      <c r="P148" s="16"/>
      <c r="Q148" s="585">
        <v>0</v>
      </c>
      <c r="R148" s="16"/>
      <c r="S148" s="16"/>
      <c r="T148" s="16"/>
      <c r="U148" s="585">
        <v>0</v>
      </c>
      <c r="V148" s="36">
        <f t="shared" si="14"/>
        <v>8</v>
      </c>
    </row>
    <row r="149" spans="1:22" ht="12">
      <c r="A149" s="18">
        <v>9</v>
      </c>
      <c r="B149" s="557" t="s">
        <v>584</v>
      </c>
      <c r="C149" s="8">
        <v>0</v>
      </c>
      <c r="D149" s="8">
        <v>1</v>
      </c>
      <c r="E149" s="8">
        <v>1</v>
      </c>
      <c r="F149" s="30">
        <f t="shared" si="10"/>
        <v>2</v>
      </c>
      <c r="G149" s="8">
        <v>1</v>
      </c>
      <c r="H149" s="8">
        <v>1</v>
      </c>
      <c r="I149" s="8">
        <v>1</v>
      </c>
      <c r="J149" s="8">
        <v>1</v>
      </c>
      <c r="K149" s="8">
        <v>1</v>
      </c>
      <c r="L149" s="8">
        <v>1</v>
      </c>
      <c r="M149" s="30">
        <f t="shared" si="11"/>
        <v>6</v>
      </c>
      <c r="N149" s="8">
        <v>1</v>
      </c>
      <c r="O149" s="8">
        <v>1</v>
      </c>
      <c r="P149" s="8">
        <v>1</v>
      </c>
      <c r="Q149" s="30">
        <v>3</v>
      </c>
      <c r="R149" s="8"/>
      <c r="S149" s="8"/>
      <c r="T149" s="8"/>
      <c r="U149" s="30">
        <v>0</v>
      </c>
      <c r="V149" s="34">
        <f t="shared" si="14"/>
        <v>11</v>
      </c>
    </row>
    <row r="150" spans="1:22" ht="12">
      <c r="A150" s="18">
        <v>10</v>
      </c>
      <c r="B150" s="557" t="s">
        <v>64</v>
      </c>
      <c r="C150" s="8">
        <v>0</v>
      </c>
      <c r="D150" s="8">
        <v>1</v>
      </c>
      <c r="E150" s="8">
        <v>1</v>
      </c>
      <c r="F150" s="30">
        <f t="shared" si="10"/>
        <v>2</v>
      </c>
      <c r="G150" s="8">
        <v>1</v>
      </c>
      <c r="H150" s="8">
        <v>1</v>
      </c>
      <c r="I150" s="8">
        <v>1</v>
      </c>
      <c r="J150" s="8">
        <v>1</v>
      </c>
      <c r="K150" s="8">
        <v>1</v>
      </c>
      <c r="L150" s="8">
        <v>1</v>
      </c>
      <c r="M150" s="30">
        <f t="shared" si="11"/>
        <v>6</v>
      </c>
      <c r="N150" s="8">
        <v>1</v>
      </c>
      <c r="O150" s="8">
        <v>1</v>
      </c>
      <c r="P150" s="8">
        <v>1</v>
      </c>
      <c r="Q150" s="30">
        <v>3</v>
      </c>
      <c r="R150" s="8"/>
      <c r="S150" s="8"/>
      <c r="T150" s="8"/>
      <c r="U150" s="30">
        <v>0</v>
      </c>
      <c r="V150" s="34">
        <f t="shared" si="14"/>
        <v>11</v>
      </c>
    </row>
    <row r="151" spans="1:22" ht="12">
      <c r="A151" s="18">
        <v>11</v>
      </c>
      <c r="B151" s="557" t="s">
        <v>65</v>
      </c>
      <c r="C151" s="8">
        <v>0</v>
      </c>
      <c r="D151" s="8">
        <v>1</v>
      </c>
      <c r="E151" s="8">
        <v>1</v>
      </c>
      <c r="F151" s="30">
        <f t="shared" si="10"/>
        <v>2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  <c r="L151" s="8">
        <v>1</v>
      </c>
      <c r="M151" s="30">
        <f t="shared" si="11"/>
        <v>6</v>
      </c>
      <c r="N151" s="8"/>
      <c r="O151" s="8"/>
      <c r="P151" s="8"/>
      <c r="Q151" s="30">
        <v>0</v>
      </c>
      <c r="R151" s="8"/>
      <c r="S151" s="8"/>
      <c r="T151" s="8"/>
      <c r="U151" s="30">
        <v>0</v>
      </c>
      <c r="V151" s="34">
        <f t="shared" si="14"/>
        <v>8</v>
      </c>
    </row>
    <row r="152" spans="1:22" ht="12">
      <c r="A152" s="18">
        <v>12</v>
      </c>
      <c r="B152" s="557" t="s">
        <v>341</v>
      </c>
      <c r="C152" s="8">
        <v>0</v>
      </c>
      <c r="D152" s="8">
        <v>1</v>
      </c>
      <c r="E152" s="8">
        <v>1</v>
      </c>
      <c r="F152" s="30">
        <f t="shared" si="10"/>
        <v>2</v>
      </c>
      <c r="G152" s="8">
        <v>1</v>
      </c>
      <c r="H152" s="8">
        <v>1</v>
      </c>
      <c r="I152" s="8">
        <v>1</v>
      </c>
      <c r="J152" s="8">
        <v>1</v>
      </c>
      <c r="K152" s="8">
        <v>1</v>
      </c>
      <c r="L152" s="8">
        <v>1</v>
      </c>
      <c r="M152" s="30">
        <f t="shared" si="11"/>
        <v>6</v>
      </c>
      <c r="N152" s="8"/>
      <c r="O152" s="8"/>
      <c r="P152" s="8"/>
      <c r="Q152" s="30">
        <v>0</v>
      </c>
      <c r="R152" s="8"/>
      <c r="S152" s="8"/>
      <c r="T152" s="8"/>
      <c r="U152" s="30">
        <v>0</v>
      </c>
      <c r="V152" s="34">
        <f t="shared" si="14"/>
        <v>8</v>
      </c>
    </row>
    <row r="153" spans="1:22" ht="12">
      <c r="A153" s="18">
        <v>13</v>
      </c>
      <c r="B153" s="557" t="s">
        <v>667</v>
      </c>
      <c r="C153" s="8">
        <v>0</v>
      </c>
      <c r="D153" s="8">
        <v>1</v>
      </c>
      <c r="E153" s="8">
        <v>1</v>
      </c>
      <c r="F153" s="30">
        <f t="shared" si="10"/>
        <v>2</v>
      </c>
      <c r="G153" s="8">
        <v>1</v>
      </c>
      <c r="H153" s="8">
        <v>1</v>
      </c>
      <c r="I153" s="8">
        <v>1</v>
      </c>
      <c r="J153" s="8">
        <v>1</v>
      </c>
      <c r="K153" s="8">
        <v>1</v>
      </c>
      <c r="L153" s="8">
        <v>1</v>
      </c>
      <c r="M153" s="30">
        <f t="shared" si="11"/>
        <v>6</v>
      </c>
      <c r="N153" s="8"/>
      <c r="O153" s="8"/>
      <c r="P153" s="8"/>
      <c r="Q153" s="30">
        <v>0</v>
      </c>
      <c r="R153" s="8"/>
      <c r="S153" s="8"/>
      <c r="T153" s="8"/>
      <c r="U153" s="30">
        <v>0</v>
      </c>
      <c r="V153" s="34">
        <f t="shared" si="14"/>
        <v>8</v>
      </c>
    </row>
    <row r="154" spans="1:22" ht="12">
      <c r="A154" s="18">
        <v>14</v>
      </c>
      <c r="B154" s="557" t="s">
        <v>668</v>
      </c>
      <c r="C154" s="8">
        <v>0</v>
      </c>
      <c r="D154" s="8">
        <v>1</v>
      </c>
      <c r="E154" s="8">
        <v>1</v>
      </c>
      <c r="F154" s="30">
        <f t="shared" si="10"/>
        <v>2</v>
      </c>
      <c r="G154" s="8">
        <v>1</v>
      </c>
      <c r="H154" s="8">
        <v>1</v>
      </c>
      <c r="I154" s="8">
        <v>1</v>
      </c>
      <c r="J154" s="8">
        <v>1</v>
      </c>
      <c r="K154" s="8">
        <v>1</v>
      </c>
      <c r="L154" s="8">
        <v>1</v>
      </c>
      <c r="M154" s="30">
        <f t="shared" si="11"/>
        <v>6</v>
      </c>
      <c r="N154" s="8"/>
      <c r="O154" s="8"/>
      <c r="P154" s="8"/>
      <c r="Q154" s="30">
        <v>0</v>
      </c>
      <c r="R154" s="8"/>
      <c r="S154" s="8"/>
      <c r="T154" s="8"/>
      <c r="U154" s="30">
        <v>0</v>
      </c>
      <c r="V154" s="34">
        <f t="shared" si="14"/>
        <v>8</v>
      </c>
    </row>
    <row r="155" spans="1:22" ht="12">
      <c r="A155" s="18">
        <v>15</v>
      </c>
      <c r="B155" s="557" t="s">
        <v>670</v>
      </c>
      <c r="C155" s="8">
        <v>0</v>
      </c>
      <c r="D155" s="8">
        <v>1</v>
      </c>
      <c r="E155" s="8">
        <v>1</v>
      </c>
      <c r="F155" s="30">
        <f t="shared" si="10"/>
        <v>2</v>
      </c>
      <c r="G155" s="8">
        <v>1</v>
      </c>
      <c r="H155" s="8">
        <v>1</v>
      </c>
      <c r="I155" s="8">
        <v>1</v>
      </c>
      <c r="J155" s="8">
        <v>1</v>
      </c>
      <c r="K155" s="8">
        <v>1</v>
      </c>
      <c r="L155" s="8">
        <v>1</v>
      </c>
      <c r="M155" s="30">
        <f t="shared" si="11"/>
        <v>6</v>
      </c>
      <c r="N155" s="8"/>
      <c r="O155" s="8"/>
      <c r="P155" s="8"/>
      <c r="Q155" s="30">
        <v>0</v>
      </c>
      <c r="R155" s="8"/>
      <c r="S155" s="8"/>
      <c r="T155" s="8"/>
      <c r="U155" s="30">
        <v>0</v>
      </c>
      <c r="V155" s="34">
        <f t="shared" si="14"/>
        <v>8</v>
      </c>
    </row>
    <row r="156" spans="1:22" ht="12">
      <c r="A156" s="18">
        <v>16</v>
      </c>
      <c r="B156" s="557" t="s">
        <v>361</v>
      </c>
      <c r="C156" s="8">
        <v>0</v>
      </c>
      <c r="D156" s="8">
        <v>2</v>
      </c>
      <c r="E156" s="8">
        <v>2</v>
      </c>
      <c r="F156" s="30">
        <f t="shared" si="10"/>
        <v>4</v>
      </c>
      <c r="G156" s="8">
        <v>2</v>
      </c>
      <c r="H156" s="8">
        <v>2</v>
      </c>
      <c r="I156" s="8">
        <v>2</v>
      </c>
      <c r="J156" s="8">
        <v>2</v>
      </c>
      <c r="K156" s="8">
        <v>2</v>
      </c>
      <c r="L156" s="8">
        <v>2</v>
      </c>
      <c r="M156" s="30">
        <f t="shared" si="11"/>
        <v>12</v>
      </c>
      <c r="N156" s="8"/>
      <c r="O156" s="8"/>
      <c r="P156" s="8"/>
      <c r="Q156" s="30">
        <v>0</v>
      </c>
      <c r="R156" s="8"/>
      <c r="S156" s="8"/>
      <c r="T156" s="8"/>
      <c r="U156" s="30">
        <v>0</v>
      </c>
      <c r="V156" s="34">
        <f t="shared" si="14"/>
        <v>16</v>
      </c>
    </row>
    <row r="157" spans="1:22" ht="12">
      <c r="A157" s="18">
        <v>17</v>
      </c>
      <c r="B157" s="557" t="s">
        <v>362</v>
      </c>
      <c r="C157" s="8">
        <v>0</v>
      </c>
      <c r="D157" s="8">
        <v>1</v>
      </c>
      <c r="E157" s="8">
        <v>1</v>
      </c>
      <c r="F157" s="30">
        <f t="shared" si="10"/>
        <v>2</v>
      </c>
      <c r="G157" s="8">
        <v>1</v>
      </c>
      <c r="H157" s="8">
        <v>1</v>
      </c>
      <c r="I157" s="8">
        <v>1</v>
      </c>
      <c r="J157" s="8">
        <v>1</v>
      </c>
      <c r="K157" s="8">
        <v>1</v>
      </c>
      <c r="L157" s="8">
        <v>1</v>
      </c>
      <c r="M157" s="30">
        <f t="shared" si="11"/>
        <v>6</v>
      </c>
      <c r="N157" s="8"/>
      <c r="O157" s="8"/>
      <c r="P157" s="8"/>
      <c r="Q157" s="30">
        <v>0</v>
      </c>
      <c r="R157" s="8"/>
      <c r="S157" s="8"/>
      <c r="T157" s="8"/>
      <c r="U157" s="30">
        <v>0</v>
      </c>
      <c r="V157" s="34">
        <f t="shared" si="14"/>
        <v>8</v>
      </c>
    </row>
    <row r="158" spans="1:22" ht="12">
      <c r="A158" s="18">
        <v>18</v>
      </c>
      <c r="B158" s="557" t="s">
        <v>675</v>
      </c>
      <c r="C158" s="8">
        <v>0</v>
      </c>
      <c r="D158" s="8">
        <v>1</v>
      </c>
      <c r="E158" s="8">
        <v>1</v>
      </c>
      <c r="F158" s="30">
        <f t="shared" si="10"/>
        <v>2</v>
      </c>
      <c r="G158" s="8">
        <v>1</v>
      </c>
      <c r="H158" s="8">
        <v>1</v>
      </c>
      <c r="I158" s="8">
        <v>1</v>
      </c>
      <c r="J158" s="8">
        <v>1</v>
      </c>
      <c r="K158" s="8">
        <v>1</v>
      </c>
      <c r="L158" s="8">
        <v>1</v>
      </c>
      <c r="M158" s="30">
        <f t="shared" si="11"/>
        <v>6</v>
      </c>
      <c r="N158" s="8"/>
      <c r="O158" s="8"/>
      <c r="P158" s="8"/>
      <c r="Q158" s="30">
        <v>0</v>
      </c>
      <c r="R158" s="8"/>
      <c r="S158" s="8"/>
      <c r="T158" s="8"/>
      <c r="U158" s="30">
        <v>0</v>
      </c>
      <c r="V158" s="34">
        <f t="shared" si="14"/>
        <v>8</v>
      </c>
    </row>
    <row r="159" spans="1:22" ht="12">
      <c r="A159" s="18">
        <v>19</v>
      </c>
      <c r="B159" s="557" t="s">
        <v>677</v>
      </c>
      <c r="C159" s="8">
        <v>0</v>
      </c>
      <c r="D159" s="8">
        <v>1</v>
      </c>
      <c r="E159" s="8">
        <v>1</v>
      </c>
      <c r="F159" s="30">
        <f t="shared" si="10"/>
        <v>2</v>
      </c>
      <c r="G159" s="8">
        <v>1</v>
      </c>
      <c r="H159" s="8">
        <v>1</v>
      </c>
      <c r="I159" s="8">
        <v>1</v>
      </c>
      <c r="J159" s="8">
        <v>1</v>
      </c>
      <c r="K159" s="8">
        <v>1</v>
      </c>
      <c r="L159" s="8">
        <v>1</v>
      </c>
      <c r="M159" s="30">
        <f t="shared" si="11"/>
        <v>6</v>
      </c>
      <c r="N159" s="8"/>
      <c r="O159" s="8"/>
      <c r="P159" s="8"/>
      <c r="Q159" s="30">
        <v>0</v>
      </c>
      <c r="R159" s="8"/>
      <c r="S159" s="8"/>
      <c r="T159" s="8"/>
      <c r="U159" s="30">
        <v>0</v>
      </c>
      <c r="V159" s="34">
        <f t="shared" si="14"/>
        <v>8</v>
      </c>
    </row>
    <row r="160" spans="1:22" ht="12">
      <c r="A160" s="18">
        <v>20</v>
      </c>
      <c r="B160" s="557" t="s">
        <v>365</v>
      </c>
      <c r="C160" s="8">
        <v>0</v>
      </c>
      <c r="D160" s="8">
        <v>1</v>
      </c>
      <c r="E160" s="8">
        <v>1</v>
      </c>
      <c r="F160" s="30">
        <f t="shared" si="10"/>
        <v>2</v>
      </c>
      <c r="G160" s="8">
        <v>1</v>
      </c>
      <c r="H160" s="8">
        <v>1</v>
      </c>
      <c r="I160" s="8">
        <v>1</v>
      </c>
      <c r="J160" s="8">
        <v>1</v>
      </c>
      <c r="K160" s="8">
        <v>1</v>
      </c>
      <c r="L160" s="8">
        <v>1</v>
      </c>
      <c r="M160" s="30">
        <f t="shared" si="11"/>
        <v>6</v>
      </c>
      <c r="N160" s="8"/>
      <c r="O160" s="8"/>
      <c r="P160" s="8"/>
      <c r="Q160" s="30">
        <v>0</v>
      </c>
      <c r="R160" s="8"/>
      <c r="S160" s="8"/>
      <c r="T160" s="8"/>
      <c r="U160" s="30">
        <v>0</v>
      </c>
      <c r="V160" s="34">
        <f t="shared" si="14"/>
        <v>8</v>
      </c>
    </row>
    <row r="161" spans="1:22" ht="12">
      <c r="A161" s="18">
        <v>21</v>
      </c>
      <c r="B161" s="557" t="s">
        <v>366</v>
      </c>
      <c r="C161" s="8">
        <v>0</v>
      </c>
      <c r="D161" s="8">
        <v>1</v>
      </c>
      <c r="E161" s="8">
        <v>1</v>
      </c>
      <c r="F161" s="30">
        <f t="shared" si="10"/>
        <v>2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  <c r="L161" s="8">
        <v>1</v>
      </c>
      <c r="M161" s="30">
        <f t="shared" si="11"/>
        <v>6</v>
      </c>
      <c r="N161" s="8"/>
      <c r="O161" s="8"/>
      <c r="P161" s="8"/>
      <c r="Q161" s="30">
        <v>0</v>
      </c>
      <c r="R161" s="8"/>
      <c r="S161" s="8"/>
      <c r="T161" s="8"/>
      <c r="U161" s="30">
        <v>0</v>
      </c>
      <c r="V161" s="34">
        <f t="shared" si="14"/>
        <v>8</v>
      </c>
    </row>
    <row r="162" spans="1:22" ht="12">
      <c r="A162" s="18">
        <v>22</v>
      </c>
      <c r="B162" s="557" t="s">
        <v>679</v>
      </c>
      <c r="C162" s="8">
        <v>0</v>
      </c>
      <c r="D162" s="8">
        <v>1</v>
      </c>
      <c r="E162" s="8">
        <v>1</v>
      </c>
      <c r="F162" s="30">
        <f t="shared" si="10"/>
        <v>2</v>
      </c>
      <c r="G162" s="8">
        <v>1</v>
      </c>
      <c r="H162" s="8">
        <v>1</v>
      </c>
      <c r="I162" s="8">
        <v>1</v>
      </c>
      <c r="J162" s="8">
        <v>1</v>
      </c>
      <c r="K162" s="8">
        <v>1</v>
      </c>
      <c r="L162" s="8">
        <v>1</v>
      </c>
      <c r="M162" s="30">
        <f t="shared" si="11"/>
        <v>6</v>
      </c>
      <c r="N162" s="8"/>
      <c r="O162" s="8"/>
      <c r="P162" s="8"/>
      <c r="Q162" s="30">
        <v>0</v>
      </c>
      <c r="R162" s="8"/>
      <c r="S162" s="8"/>
      <c r="T162" s="8"/>
      <c r="U162" s="30">
        <v>0</v>
      </c>
      <c r="V162" s="34">
        <f t="shared" si="14"/>
        <v>8</v>
      </c>
    </row>
    <row r="163" spans="1:22" ht="12">
      <c r="A163" s="18">
        <v>23</v>
      </c>
      <c r="B163" s="557" t="s">
        <v>681</v>
      </c>
      <c r="C163" s="8">
        <v>0</v>
      </c>
      <c r="D163" s="8">
        <v>1</v>
      </c>
      <c r="E163" s="8">
        <v>1</v>
      </c>
      <c r="F163" s="30">
        <f t="shared" si="10"/>
        <v>2</v>
      </c>
      <c r="G163" s="8">
        <v>1</v>
      </c>
      <c r="H163" s="8">
        <v>1</v>
      </c>
      <c r="I163" s="8">
        <v>1</v>
      </c>
      <c r="J163" s="8">
        <v>1</v>
      </c>
      <c r="K163" s="8">
        <v>1</v>
      </c>
      <c r="L163" s="8">
        <v>1</v>
      </c>
      <c r="M163" s="30">
        <f t="shared" si="11"/>
        <v>6</v>
      </c>
      <c r="N163" s="8"/>
      <c r="O163" s="8"/>
      <c r="P163" s="8"/>
      <c r="Q163" s="30">
        <v>0</v>
      </c>
      <c r="R163" s="8"/>
      <c r="S163" s="8"/>
      <c r="T163" s="8"/>
      <c r="U163" s="30">
        <v>0</v>
      </c>
      <c r="V163" s="34">
        <f t="shared" si="14"/>
        <v>8</v>
      </c>
    </row>
    <row r="164" spans="1:22" ht="12">
      <c r="A164" s="19">
        <v>24</v>
      </c>
      <c r="B164" s="595" t="s">
        <v>369</v>
      </c>
      <c r="C164" s="12">
        <v>0</v>
      </c>
      <c r="D164" s="12">
        <v>1</v>
      </c>
      <c r="E164" s="12">
        <v>1</v>
      </c>
      <c r="F164" s="31">
        <f t="shared" si="10"/>
        <v>2</v>
      </c>
      <c r="G164" s="12">
        <v>1</v>
      </c>
      <c r="H164" s="12">
        <v>1</v>
      </c>
      <c r="I164" s="12">
        <v>1</v>
      </c>
      <c r="J164" s="12">
        <v>1</v>
      </c>
      <c r="K164" s="12">
        <v>1</v>
      </c>
      <c r="L164" s="12">
        <v>1</v>
      </c>
      <c r="M164" s="31">
        <f t="shared" si="11"/>
        <v>6</v>
      </c>
      <c r="N164" s="12"/>
      <c r="O164" s="12"/>
      <c r="P164" s="12"/>
      <c r="Q164" s="31">
        <v>0</v>
      </c>
      <c r="R164" s="12"/>
      <c r="S164" s="12"/>
      <c r="T164" s="12"/>
      <c r="U164" s="31">
        <v>0</v>
      </c>
      <c r="V164" s="35">
        <f t="shared" si="14"/>
        <v>8</v>
      </c>
    </row>
    <row r="165" spans="1:22" ht="12">
      <c r="A165" s="429"/>
      <c r="B165" s="786" t="s">
        <v>775</v>
      </c>
      <c r="C165" s="787">
        <f>SUM(C141:C164)</f>
        <v>2</v>
      </c>
      <c r="D165" s="787">
        <f aca="true" t="shared" si="15" ref="D165:V165">SUM(D141:D164)</f>
        <v>25</v>
      </c>
      <c r="E165" s="787">
        <f t="shared" si="15"/>
        <v>26</v>
      </c>
      <c r="F165" s="787">
        <f t="shared" si="15"/>
        <v>53</v>
      </c>
      <c r="G165" s="787">
        <f t="shared" si="15"/>
        <v>25</v>
      </c>
      <c r="H165" s="787">
        <f t="shared" si="15"/>
        <v>25</v>
      </c>
      <c r="I165" s="787">
        <f t="shared" si="15"/>
        <v>25</v>
      </c>
      <c r="J165" s="787">
        <f t="shared" si="15"/>
        <v>26</v>
      </c>
      <c r="K165" s="787">
        <f t="shared" si="15"/>
        <v>26</v>
      </c>
      <c r="L165" s="787">
        <f t="shared" si="15"/>
        <v>25</v>
      </c>
      <c r="M165" s="787">
        <f t="shared" si="15"/>
        <v>152</v>
      </c>
      <c r="N165" s="787">
        <f t="shared" si="15"/>
        <v>2</v>
      </c>
      <c r="O165" s="787">
        <f t="shared" si="15"/>
        <v>2</v>
      </c>
      <c r="P165" s="787">
        <f t="shared" si="15"/>
        <v>2</v>
      </c>
      <c r="Q165" s="787">
        <f t="shared" si="15"/>
        <v>6</v>
      </c>
      <c r="R165" s="787">
        <f t="shared" si="15"/>
        <v>0</v>
      </c>
      <c r="S165" s="787">
        <f t="shared" si="15"/>
        <v>0</v>
      </c>
      <c r="T165" s="787">
        <f t="shared" si="15"/>
        <v>0</v>
      </c>
      <c r="U165" s="787">
        <f t="shared" si="15"/>
        <v>0</v>
      </c>
      <c r="V165" s="787">
        <f t="shared" si="15"/>
        <v>211</v>
      </c>
    </row>
    <row r="166" spans="1:22" ht="12">
      <c r="A166" s="144"/>
      <c r="B166" s="144" t="s">
        <v>860</v>
      </c>
      <c r="C166" s="145">
        <f aca="true" t="shared" si="16" ref="C166:U166">SUM(C9:C164)</f>
        <v>78</v>
      </c>
      <c r="D166" s="145">
        <f t="shared" si="16"/>
        <v>283</v>
      </c>
      <c r="E166" s="145">
        <f t="shared" si="16"/>
        <v>292</v>
      </c>
      <c r="F166" s="145">
        <f>SUM(F165,F139,F109,F56)</f>
        <v>353</v>
      </c>
      <c r="G166" s="145">
        <f t="shared" si="16"/>
        <v>293</v>
      </c>
      <c r="H166" s="145">
        <f t="shared" si="16"/>
        <v>295</v>
      </c>
      <c r="I166" s="145">
        <f t="shared" si="16"/>
        <v>291</v>
      </c>
      <c r="J166" s="145">
        <f t="shared" si="16"/>
        <v>286</v>
      </c>
      <c r="K166" s="145">
        <f t="shared" si="16"/>
        <v>296</v>
      </c>
      <c r="L166" s="145">
        <f t="shared" si="16"/>
        <v>293</v>
      </c>
      <c r="M166" s="145">
        <f>SUM(M165,M139,M109,M56)</f>
        <v>953</v>
      </c>
      <c r="N166" s="145">
        <f t="shared" si="16"/>
        <v>80</v>
      </c>
      <c r="O166" s="145">
        <f t="shared" si="16"/>
        <v>82</v>
      </c>
      <c r="P166" s="145">
        <f t="shared" si="16"/>
        <v>80</v>
      </c>
      <c r="Q166" s="145">
        <f>SUM(Q139,Q109,Q56,Q165)</f>
        <v>124</v>
      </c>
      <c r="R166" s="145">
        <f t="shared" si="16"/>
        <v>0</v>
      </c>
      <c r="S166" s="145">
        <f t="shared" si="16"/>
        <v>0</v>
      </c>
      <c r="T166" s="145">
        <f t="shared" si="16"/>
        <v>0</v>
      </c>
      <c r="U166" s="145">
        <f t="shared" si="16"/>
        <v>0</v>
      </c>
      <c r="V166" s="145">
        <f>SUM(V56,V109,V139,V165)</f>
        <v>1430</v>
      </c>
    </row>
    <row r="167" spans="1:22" ht="12">
      <c r="A167" s="69"/>
      <c r="B167" s="69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607">
        <v>1422</v>
      </c>
    </row>
    <row r="168" spans="1:22" ht="27" customHeight="1">
      <c r="A168" s="69"/>
      <c r="B168" s="69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227"/>
      <c r="V168" s="57"/>
    </row>
  </sheetData>
  <sheetProtection/>
  <printOptions/>
  <pageMargins left="0.5905511811023623" right="0.3937007874015748" top="0.7874015748031497" bottom="0.5905511811023623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.140625" style="88" customWidth="1"/>
    <col min="2" max="2" width="16.8515625" style="96" customWidth="1"/>
    <col min="3" max="3" width="12.7109375" style="94" customWidth="1"/>
    <col min="4" max="5" width="10.00390625" style="117" customWidth="1"/>
    <col min="6" max="6" width="11.57421875" style="118" customWidth="1"/>
    <col min="7" max="7" width="32.421875" style="116" customWidth="1"/>
    <col min="8" max="8" width="10.7109375" style="85" customWidth="1"/>
    <col min="9" max="9" width="14.00390625" style="85" customWidth="1"/>
    <col min="10" max="10" width="9.57421875" style="85" customWidth="1"/>
    <col min="11" max="16384" width="9.140625" style="85" customWidth="1"/>
  </cols>
  <sheetData>
    <row r="1" spans="1:10" ht="30.75">
      <c r="A1" s="946"/>
      <c r="B1" s="947"/>
      <c r="C1" s="947"/>
      <c r="D1" s="947"/>
      <c r="E1" s="947"/>
      <c r="F1" s="947"/>
      <c r="G1" s="947"/>
      <c r="H1" s="947"/>
      <c r="I1" s="947"/>
      <c r="J1" s="535"/>
    </row>
    <row r="2" spans="1:10" ht="30.75">
      <c r="A2" s="948" t="s">
        <v>876</v>
      </c>
      <c r="B2" s="949"/>
      <c r="C2" s="949"/>
      <c r="D2" s="949"/>
      <c r="E2" s="949"/>
      <c r="F2" s="949"/>
      <c r="G2" s="949"/>
      <c r="H2" s="949"/>
      <c r="I2" s="949"/>
      <c r="J2" s="222"/>
    </row>
    <row r="3" spans="1:10" s="88" customFormat="1" ht="23.25" customHeight="1">
      <c r="A3" s="944" t="s">
        <v>20</v>
      </c>
      <c r="B3" s="86" t="s">
        <v>409</v>
      </c>
      <c r="C3" s="950" t="s">
        <v>875</v>
      </c>
      <c r="D3" s="952" t="s">
        <v>410</v>
      </c>
      <c r="E3" s="388" t="s">
        <v>1068</v>
      </c>
      <c r="F3" s="87" t="s">
        <v>409</v>
      </c>
      <c r="G3" s="954" t="s">
        <v>715</v>
      </c>
      <c r="H3" s="956" t="s">
        <v>305</v>
      </c>
      <c r="I3" s="956" t="s">
        <v>349</v>
      </c>
      <c r="J3" s="944" t="s">
        <v>848</v>
      </c>
    </row>
    <row r="4" spans="1:10" s="88" customFormat="1" ht="24">
      <c r="A4" s="945"/>
      <c r="B4" s="89" t="s">
        <v>411</v>
      </c>
      <c r="C4" s="951"/>
      <c r="D4" s="953"/>
      <c r="E4" s="389" t="s">
        <v>1069</v>
      </c>
      <c r="F4" s="90" t="s">
        <v>587</v>
      </c>
      <c r="G4" s="955"/>
      <c r="H4" s="957"/>
      <c r="I4" s="957"/>
      <c r="J4" s="945"/>
    </row>
    <row r="5" spans="1:10" ht="24">
      <c r="A5" s="160">
        <v>1</v>
      </c>
      <c r="B5" s="161">
        <v>1070020034</v>
      </c>
      <c r="C5" s="160">
        <v>70020034</v>
      </c>
      <c r="D5" s="162" t="s">
        <v>412</v>
      </c>
      <c r="E5" s="162" t="s">
        <v>1070</v>
      </c>
      <c r="F5" s="162" t="s">
        <v>413</v>
      </c>
      <c r="G5" s="163" t="s">
        <v>42</v>
      </c>
      <c r="H5" s="164" t="s">
        <v>309</v>
      </c>
      <c r="I5" s="164" t="s">
        <v>530</v>
      </c>
      <c r="J5" s="91"/>
    </row>
    <row r="6" spans="1:10" ht="24">
      <c r="A6" s="160">
        <v>2</v>
      </c>
      <c r="B6" s="161">
        <v>1070020035</v>
      </c>
      <c r="C6" s="160">
        <v>70020035</v>
      </c>
      <c r="D6" s="162" t="s">
        <v>414</v>
      </c>
      <c r="E6" s="162" t="s">
        <v>1071</v>
      </c>
      <c r="F6" s="162" t="s">
        <v>415</v>
      </c>
      <c r="G6" s="163" t="s">
        <v>43</v>
      </c>
      <c r="H6" s="164" t="s">
        <v>309</v>
      </c>
      <c r="I6" s="164" t="s">
        <v>530</v>
      </c>
      <c r="J6" s="91"/>
    </row>
    <row r="7" spans="1:10" ht="24">
      <c r="A7" s="160">
        <v>3</v>
      </c>
      <c r="B7" s="161">
        <v>1070020036</v>
      </c>
      <c r="C7" s="160">
        <v>70020036</v>
      </c>
      <c r="D7" s="162" t="s">
        <v>416</v>
      </c>
      <c r="E7" s="162" t="s">
        <v>1072</v>
      </c>
      <c r="F7" s="162" t="s">
        <v>417</v>
      </c>
      <c r="G7" s="163" t="s">
        <v>44</v>
      </c>
      <c r="H7" s="164" t="s">
        <v>309</v>
      </c>
      <c r="I7" s="164" t="s">
        <v>530</v>
      </c>
      <c r="J7" s="91"/>
    </row>
    <row r="8" spans="1:10" s="93" customFormat="1" ht="24">
      <c r="A8" s="160">
        <v>4</v>
      </c>
      <c r="B8" s="161">
        <v>1070020037</v>
      </c>
      <c r="C8" s="165">
        <v>70020037</v>
      </c>
      <c r="D8" s="166" t="s">
        <v>418</v>
      </c>
      <c r="E8" s="166" t="s">
        <v>1073</v>
      </c>
      <c r="F8" s="166" t="s">
        <v>419</v>
      </c>
      <c r="G8" s="167" t="s">
        <v>45</v>
      </c>
      <c r="H8" s="168" t="s">
        <v>309</v>
      </c>
      <c r="I8" s="164" t="s">
        <v>530</v>
      </c>
      <c r="J8" s="92"/>
    </row>
    <row r="9" spans="1:10" ht="24">
      <c r="A9" s="160">
        <v>5</v>
      </c>
      <c r="B9" s="161">
        <v>1070020038</v>
      </c>
      <c r="C9" s="160">
        <v>70020038</v>
      </c>
      <c r="D9" s="162" t="s">
        <v>420</v>
      </c>
      <c r="E9" s="162" t="s">
        <v>1074</v>
      </c>
      <c r="F9" s="162" t="s">
        <v>421</v>
      </c>
      <c r="G9" s="163" t="s">
        <v>46</v>
      </c>
      <c r="H9" s="164" t="s">
        <v>309</v>
      </c>
      <c r="I9" s="164" t="s">
        <v>530</v>
      </c>
      <c r="J9" s="91"/>
    </row>
    <row r="10" spans="1:10" ht="24">
      <c r="A10" s="160">
        <v>6</v>
      </c>
      <c r="B10" s="161">
        <v>1070020039</v>
      </c>
      <c r="C10" s="160">
        <v>70020039</v>
      </c>
      <c r="D10" s="162" t="s">
        <v>422</v>
      </c>
      <c r="E10" s="162" t="s">
        <v>1075</v>
      </c>
      <c r="F10" s="162" t="s">
        <v>423</v>
      </c>
      <c r="G10" s="163" t="s">
        <v>47</v>
      </c>
      <c r="H10" s="164" t="s">
        <v>309</v>
      </c>
      <c r="I10" s="164" t="s">
        <v>530</v>
      </c>
      <c r="J10" s="91"/>
    </row>
    <row r="11" spans="1:10" ht="24">
      <c r="A11" s="160">
        <v>7</v>
      </c>
      <c r="B11" s="161">
        <v>1070020041</v>
      </c>
      <c r="C11" s="160">
        <v>70020041</v>
      </c>
      <c r="D11" s="162" t="s">
        <v>424</v>
      </c>
      <c r="E11" s="162" t="s">
        <v>1076</v>
      </c>
      <c r="F11" s="162" t="s">
        <v>66</v>
      </c>
      <c r="G11" s="163" t="s">
        <v>48</v>
      </c>
      <c r="H11" s="164" t="s">
        <v>309</v>
      </c>
      <c r="I11" s="164" t="s">
        <v>530</v>
      </c>
      <c r="J11" s="91"/>
    </row>
    <row r="12" spans="1:10" ht="24">
      <c r="A12" s="160">
        <v>8</v>
      </c>
      <c r="B12" s="161">
        <v>1070020042</v>
      </c>
      <c r="C12" s="160">
        <v>70020042</v>
      </c>
      <c r="D12" s="162" t="s">
        <v>67</v>
      </c>
      <c r="E12" s="162" t="s">
        <v>1077</v>
      </c>
      <c r="F12" s="162" t="s">
        <v>68</v>
      </c>
      <c r="G12" s="163" t="s">
        <v>49</v>
      </c>
      <c r="H12" s="164" t="s">
        <v>309</v>
      </c>
      <c r="I12" s="164" t="s">
        <v>530</v>
      </c>
      <c r="J12" s="91"/>
    </row>
    <row r="13" spans="1:10" ht="24">
      <c r="A13" s="160">
        <v>9</v>
      </c>
      <c r="B13" s="161">
        <v>1070020043</v>
      </c>
      <c r="C13" s="160">
        <v>70020043</v>
      </c>
      <c r="D13" s="162" t="s">
        <v>69</v>
      </c>
      <c r="E13" s="162" t="s">
        <v>1078</v>
      </c>
      <c r="F13" s="162" t="s">
        <v>70</v>
      </c>
      <c r="G13" s="163" t="s">
        <v>50</v>
      </c>
      <c r="H13" s="164" t="s">
        <v>309</v>
      </c>
      <c r="I13" s="164" t="s">
        <v>530</v>
      </c>
      <c r="J13" s="91"/>
    </row>
    <row r="14" spans="1:10" ht="24">
      <c r="A14" s="160">
        <v>10</v>
      </c>
      <c r="B14" s="161">
        <v>1070020075</v>
      </c>
      <c r="C14" s="160">
        <v>70020075</v>
      </c>
      <c r="D14" s="162" t="s">
        <v>71</v>
      </c>
      <c r="E14" s="162" t="s">
        <v>1079</v>
      </c>
      <c r="F14" s="162" t="s">
        <v>877</v>
      </c>
      <c r="G14" s="163" t="s">
        <v>51</v>
      </c>
      <c r="H14" s="164" t="s">
        <v>316</v>
      </c>
      <c r="I14" s="164" t="s">
        <v>530</v>
      </c>
      <c r="J14" s="91"/>
    </row>
    <row r="15" spans="1:10" ht="24">
      <c r="A15" s="160">
        <v>11</v>
      </c>
      <c r="B15" s="161">
        <v>1070020076</v>
      </c>
      <c r="C15" s="160">
        <v>70020076</v>
      </c>
      <c r="D15" s="162" t="s">
        <v>72</v>
      </c>
      <c r="E15" s="162" t="s">
        <v>1080</v>
      </c>
      <c r="F15" s="162" t="s">
        <v>73</v>
      </c>
      <c r="G15" s="163" t="s">
        <v>52</v>
      </c>
      <c r="H15" s="164" t="s">
        <v>316</v>
      </c>
      <c r="I15" s="164" t="s">
        <v>530</v>
      </c>
      <c r="J15" s="91"/>
    </row>
    <row r="16" spans="1:10" ht="24">
      <c r="A16" s="160">
        <v>12</v>
      </c>
      <c r="B16" s="161">
        <v>1070020073</v>
      </c>
      <c r="C16" s="160">
        <v>70020073</v>
      </c>
      <c r="D16" s="162" t="s">
        <v>74</v>
      </c>
      <c r="E16" s="162" t="s">
        <v>1081</v>
      </c>
      <c r="F16" s="162" t="s">
        <v>75</v>
      </c>
      <c r="G16" s="163" t="s">
        <v>53</v>
      </c>
      <c r="H16" s="164" t="s">
        <v>316</v>
      </c>
      <c r="I16" s="164" t="s">
        <v>530</v>
      </c>
      <c r="J16" s="91"/>
    </row>
    <row r="17" spans="1:10" ht="24">
      <c r="A17" s="160">
        <v>13</v>
      </c>
      <c r="B17" s="161">
        <v>1070020074</v>
      </c>
      <c r="C17" s="160">
        <v>70020074</v>
      </c>
      <c r="D17" s="162" t="s">
        <v>76</v>
      </c>
      <c r="E17" s="162" t="s">
        <v>1082</v>
      </c>
      <c r="F17" s="162" t="s">
        <v>77</v>
      </c>
      <c r="G17" s="163" t="s">
        <v>54</v>
      </c>
      <c r="H17" s="164" t="s">
        <v>316</v>
      </c>
      <c r="I17" s="164" t="s">
        <v>530</v>
      </c>
      <c r="J17" s="91"/>
    </row>
    <row r="18" spans="1:10" ht="24">
      <c r="A18" s="160">
        <v>14</v>
      </c>
      <c r="B18" s="161">
        <v>1070020059</v>
      </c>
      <c r="C18" s="160">
        <v>70020059</v>
      </c>
      <c r="D18" s="162" t="s">
        <v>78</v>
      </c>
      <c r="E18" s="162" t="s">
        <v>1083</v>
      </c>
      <c r="F18" s="162" t="s">
        <v>79</v>
      </c>
      <c r="G18" s="163" t="s">
        <v>55</v>
      </c>
      <c r="H18" s="164" t="s">
        <v>318</v>
      </c>
      <c r="I18" s="164" t="s">
        <v>530</v>
      </c>
      <c r="J18" s="91"/>
    </row>
    <row r="19" spans="1:10" ht="24">
      <c r="A19" s="160">
        <v>15</v>
      </c>
      <c r="B19" s="161">
        <v>1070020058</v>
      </c>
      <c r="C19" s="160">
        <v>70020058</v>
      </c>
      <c r="D19" s="162" t="s">
        <v>80</v>
      </c>
      <c r="E19" s="162" t="s">
        <v>1084</v>
      </c>
      <c r="F19" s="162" t="s">
        <v>81</v>
      </c>
      <c r="G19" s="163" t="s">
        <v>57</v>
      </c>
      <c r="H19" s="164" t="s">
        <v>318</v>
      </c>
      <c r="I19" s="164" t="s">
        <v>530</v>
      </c>
      <c r="J19" s="91"/>
    </row>
    <row r="20" spans="1:10" ht="24">
      <c r="A20" s="160">
        <v>16</v>
      </c>
      <c r="B20" s="161">
        <v>1070020061</v>
      </c>
      <c r="C20" s="160">
        <v>70020061</v>
      </c>
      <c r="D20" s="162" t="s">
        <v>82</v>
      </c>
      <c r="E20" s="162" t="s">
        <v>1085</v>
      </c>
      <c r="F20" s="162" t="s">
        <v>83</v>
      </c>
      <c r="G20" s="163" t="s">
        <v>593</v>
      </c>
      <c r="H20" s="164" t="s">
        <v>319</v>
      </c>
      <c r="I20" s="164" t="s">
        <v>530</v>
      </c>
      <c r="J20" s="91"/>
    </row>
    <row r="21" spans="1:10" ht="24">
      <c r="A21" s="160">
        <v>17</v>
      </c>
      <c r="B21" s="161">
        <v>1070020062</v>
      </c>
      <c r="C21" s="160">
        <v>70020062</v>
      </c>
      <c r="D21" s="162" t="s">
        <v>84</v>
      </c>
      <c r="E21" s="162" t="s">
        <v>1086</v>
      </c>
      <c r="F21" s="162" t="s">
        <v>85</v>
      </c>
      <c r="G21" s="163" t="s">
        <v>594</v>
      </c>
      <c r="H21" s="164" t="s">
        <v>319</v>
      </c>
      <c r="I21" s="164" t="s">
        <v>530</v>
      </c>
      <c r="J21" s="91"/>
    </row>
    <row r="22" spans="1:10" ht="24">
      <c r="A22" s="160">
        <v>18</v>
      </c>
      <c r="B22" s="161">
        <v>1070020044</v>
      </c>
      <c r="C22" s="160">
        <v>70020044</v>
      </c>
      <c r="D22" s="162" t="s">
        <v>86</v>
      </c>
      <c r="E22" s="162" t="s">
        <v>1087</v>
      </c>
      <c r="F22" s="162" t="s">
        <v>87</v>
      </c>
      <c r="G22" s="163" t="s">
        <v>595</v>
      </c>
      <c r="H22" s="164" t="s">
        <v>321</v>
      </c>
      <c r="I22" s="164" t="s">
        <v>530</v>
      </c>
      <c r="J22" s="91"/>
    </row>
    <row r="23" spans="1:10" s="93" customFormat="1" ht="24">
      <c r="A23" s="160">
        <v>19</v>
      </c>
      <c r="B23" s="161">
        <v>1070020046</v>
      </c>
      <c r="C23" s="165">
        <v>70020046</v>
      </c>
      <c r="D23" s="166" t="s">
        <v>88</v>
      </c>
      <c r="E23" s="166" t="s">
        <v>1088</v>
      </c>
      <c r="F23" s="166" t="s">
        <v>89</v>
      </c>
      <c r="G23" s="167" t="s">
        <v>596</v>
      </c>
      <c r="H23" s="168" t="s">
        <v>321</v>
      </c>
      <c r="I23" s="164" t="s">
        <v>530</v>
      </c>
      <c r="J23" s="92"/>
    </row>
    <row r="24" spans="1:10" ht="24">
      <c r="A24" s="160">
        <v>20</v>
      </c>
      <c r="B24" s="161">
        <v>1070020047</v>
      </c>
      <c r="C24" s="160">
        <v>70020047</v>
      </c>
      <c r="D24" s="162" t="s">
        <v>90</v>
      </c>
      <c r="E24" s="162" t="s">
        <v>1089</v>
      </c>
      <c r="F24" s="162" t="s">
        <v>91</v>
      </c>
      <c r="G24" s="163" t="s">
        <v>597</v>
      </c>
      <c r="H24" s="164" t="s">
        <v>321</v>
      </c>
      <c r="I24" s="164" t="s">
        <v>530</v>
      </c>
      <c r="J24" s="91"/>
    </row>
    <row r="25" spans="1:10" ht="24">
      <c r="A25" s="160">
        <v>21</v>
      </c>
      <c r="B25" s="161">
        <v>1070020028</v>
      </c>
      <c r="C25" s="160">
        <v>70020028</v>
      </c>
      <c r="D25" s="162" t="s">
        <v>92</v>
      </c>
      <c r="E25" s="162" t="s">
        <v>1090</v>
      </c>
      <c r="F25" s="162" t="s">
        <v>93</v>
      </c>
      <c r="G25" s="163" t="s">
        <v>686</v>
      </c>
      <c r="H25" s="164" t="s">
        <v>324</v>
      </c>
      <c r="I25" s="164" t="s">
        <v>530</v>
      </c>
      <c r="J25" s="91"/>
    </row>
    <row r="26" spans="1:10" ht="24">
      <c r="A26" s="160">
        <v>22</v>
      </c>
      <c r="B26" s="161">
        <v>1070020029</v>
      </c>
      <c r="C26" s="160">
        <v>70020029</v>
      </c>
      <c r="D26" s="162" t="s">
        <v>94</v>
      </c>
      <c r="E26" s="162" t="s">
        <v>1091</v>
      </c>
      <c r="F26" s="162" t="s">
        <v>95</v>
      </c>
      <c r="G26" s="163" t="s">
        <v>687</v>
      </c>
      <c r="H26" s="164" t="s">
        <v>324</v>
      </c>
      <c r="I26" s="164" t="s">
        <v>530</v>
      </c>
      <c r="J26" s="91"/>
    </row>
    <row r="27" spans="1:10" ht="24">
      <c r="A27" s="160">
        <v>23</v>
      </c>
      <c r="B27" s="161">
        <v>1070020030</v>
      </c>
      <c r="C27" s="160">
        <v>70020030</v>
      </c>
      <c r="D27" s="162" t="s">
        <v>96</v>
      </c>
      <c r="E27" s="162" t="s">
        <v>1092</v>
      </c>
      <c r="F27" s="162" t="s">
        <v>97</v>
      </c>
      <c r="G27" s="163" t="s">
        <v>466</v>
      </c>
      <c r="H27" s="164" t="s">
        <v>324</v>
      </c>
      <c r="I27" s="164" t="s">
        <v>530</v>
      </c>
      <c r="J27" s="91"/>
    </row>
    <row r="28" spans="1:10" ht="24">
      <c r="A28" s="160">
        <v>24</v>
      </c>
      <c r="B28" s="161">
        <v>1070020031</v>
      </c>
      <c r="C28" s="160">
        <v>70020031</v>
      </c>
      <c r="D28" s="162" t="s">
        <v>98</v>
      </c>
      <c r="E28" s="162" t="s">
        <v>1093</v>
      </c>
      <c r="F28" s="162" t="s">
        <v>99</v>
      </c>
      <c r="G28" s="163" t="s">
        <v>689</v>
      </c>
      <c r="H28" s="164" t="s">
        <v>324</v>
      </c>
      <c r="I28" s="164" t="s">
        <v>530</v>
      </c>
      <c r="J28" s="91"/>
    </row>
    <row r="29" spans="1:10" ht="24">
      <c r="A29" s="160">
        <v>25</v>
      </c>
      <c r="B29" s="161">
        <v>1070020032</v>
      </c>
      <c r="C29" s="160">
        <v>70020032</v>
      </c>
      <c r="D29" s="162" t="s">
        <v>100</v>
      </c>
      <c r="E29" s="162" t="s">
        <v>1094</v>
      </c>
      <c r="F29" s="162" t="s">
        <v>101</v>
      </c>
      <c r="G29" s="163" t="s">
        <v>690</v>
      </c>
      <c r="H29" s="164" t="s">
        <v>324</v>
      </c>
      <c r="I29" s="164" t="s">
        <v>530</v>
      </c>
      <c r="J29" s="91"/>
    </row>
    <row r="30" spans="1:10" ht="24">
      <c r="A30" s="160">
        <v>26</v>
      </c>
      <c r="B30" s="161">
        <v>1070020033</v>
      </c>
      <c r="C30" s="160">
        <v>70020033</v>
      </c>
      <c r="D30" s="162" t="s">
        <v>102</v>
      </c>
      <c r="E30" s="162" t="s">
        <v>1095</v>
      </c>
      <c r="F30" s="162" t="s">
        <v>103</v>
      </c>
      <c r="G30" s="163" t="s">
        <v>691</v>
      </c>
      <c r="H30" s="164" t="s">
        <v>324</v>
      </c>
      <c r="I30" s="164" t="s">
        <v>530</v>
      </c>
      <c r="J30" s="91"/>
    </row>
    <row r="31" spans="1:10" ht="24">
      <c r="A31" s="160">
        <v>27</v>
      </c>
      <c r="B31" s="161">
        <v>1070020049</v>
      </c>
      <c r="C31" s="160">
        <v>70020049</v>
      </c>
      <c r="D31" s="162" t="s">
        <v>104</v>
      </c>
      <c r="E31" s="162" t="s">
        <v>1096</v>
      </c>
      <c r="F31" s="162" t="s">
        <v>105</v>
      </c>
      <c r="G31" s="163" t="s">
        <v>692</v>
      </c>
      <c r="H31" s="164" t="s">
        <v>736</v>
      </c>
      <c r="I31" s="164" t="s">
        <v>530</v>
      </c>
      <c r="J31" s="91"/>
    </row>
    <row r="32" spans="1:10" ht="24">
      <c r="A32" s="160">
        <v>28</v>
      </c>
      <c r="B32" s="161">
        <v>1070020050</v>
      </c>
      <c r="C32" s="160">
        <v>70020050</v>
      </c>
      <c r="D32" s="162" t="s">
        <v>106</v>
      </c>
      <c r="E32" s="162" t="s">
        <v>1097</v>
      </c>
      <c r="F32" s="162" t="s">
        <v>107</v>
      </c>
      <c r="G32" s="163" t="s">
        <v>518</v>
      </c>
      <c r="H32" s="164" t="s">
        <v>736</v>
      </c>
      <c r="I32" s="164" t="s">
        <v>530</v>
      </c>
      <c r="J32" s="91"/>
    </row>
    <row r="33" spans="1:10" ht="24">
      <c r="A33" s="160">
        <v>29</v>
      </c>
      <c r="B33" s="161">
        <v>1070020051</v>
      </c>
      <c r="C33" s="160">
        <v>70020051</v>
      </c>
      <c r="D33" s="162" t="s">
        <v>108</v>
      </c>
      <c r="E33" s="162" t="s">
        <v>1098</v>
      </c>
      <c r="F33" s="162" t="s">
        <v>109</v>
      </c>
      <c r="G33" s="163" t="s">
        <v>519</v>
      </c>
      <c r="H33" s="164" t="s">
        <v>736</v>
      </c>
      <c r="I33" s="164" t="s">
        <v>530</v>
      </c>
      <c r="J33" s="91"/>
    </row>
    <row r="34" spans="1:10" ht="24">
      <c r="A34" s="160">
        <v>30</v>
      </c>
      <c r="B34" s="161">
        <v>1070020052</v>
      </c>
      <c r="C34" s="160">
        <v>70020052</v>
      </c>
      <c r="D34" s="162" t="s">
        <v>110</v>
      </c>
      <c r="E34" s="162" t="s">
        <v>1099</v>
      </c>
      <c r="F34" s="162" t="s">
        <v>111</v>
      </c>
      <c r="G34" s="163" t="s">
        <v>520</v>
      </c>
      <c r="H34" s="164" t="s">
        <v>736</v>
      </c>
      <c r="I34" s="164" t="s">
        <v>530</v>
      </c>
      <c r="J34" s="91"/>
    </row>
    <row r="35" spans="1:10" s="94" customFormat="1" ht="24">
      <c r="A35" s="160">
        <v>31</v>
      </c>
      <c r="B35" s="161">
        <v>1070020067</v>
      </c>
      <c r="C35" s="160">
        <v>70020067</v>
      </c>
      <c r="D35" s="162" t="s">
        <v>112</v>
      </c>
      <c r="E35" s="162" t="s">
        <v>1100</v>
      </c>
      <c r="F35" s="162" t="s">
        <v>113</v>
      </c>
      <c r="G35" s="163" t="s">
        <v>521</v>
      </c>
      <c r="H35" s="164" t="s">
        <v>739</v>
      </c>
      <c r="I35" s="164" t="s">
        <v>530</v>
      </c>
      <c r="J35" s="91"/>
    </row>
    <row r="36" spans="1:10" s="95" customFormat="1" ht="24">
      <c r="A36" s="160">
        <v>32</v>
      </c>
      <c r="B36" s="161">
        <v>1070020053</v>
      </c>
      <c r="C36" s="160">
        <v>70020053</v>
      </c>
      <c r="D36" s="162" t="s">
        <v>114</v>
      </c>
      <c r="E36" s="162" t="s">
        <v>1101</v>
      </c>
      <c r="F36" s="162" t="s">
        <v>115</v>
      </c>
      <c r="G36" s="163" t="s">
        <v>522</v>
      </c>
      <c r="H36" s="164" t="s">
        <v>736</v>
      </c>
      <c r="I36" s="164" t="s">
        <v>530</v>
      </c>
      <c r="J36" s="91"/>
    </row>
    <row r="37" spans="1:10" s="94" customFormat="1" ht="24">
      <c r="A37" s="160">
        <v>33</v>
      </c>
      <c r="B37" s="161">
        <v>1070020055</v>
      </c>
      <c r="C37" s="160">
        <v>70020055</v>
      </c>
      <c r="D37" s="162" t="s">
        <v>116</v>
      </c>
      <c r="E37" s="162" t="s">
        <v>1102</v>
      </c>
      <c r="F37" s="162" t="s">
        <v>117</v>
      </c>
      <c r="G37" s="163" t="s">
        <v>523</v>
      </c>
      <c r="H37" s="164" t="s">
        <v>588</v>
      </c>
      <c r="I37" s="164" t="s">
        <v>530</v>
      </c>
      <c r="J37" s="91"/>
    </row>
    <row r="38" spans="1:10" s="96" customFormat="1" ht="24">
      <c r="A38" s="160">
        <v>34</v>
      </c>
      <c r="B38" s="161">
        <v>1070020068</v>
      </c>
      <c r="C38" s="160">
        <v>70020068</v>
      </c>
      <c r="D38" s="162" t="s">
        <v>118</v>
      </c>
      <c r="E38" s="162" t="s">
        <v>1103</v>
      </c>
      <c r="F38" s="162" t="s">
        <v>119</v>
      </c>
      <c r="G38" s="163" t="s">
        <v>524</v>
      </c>
      <c r="H38" s="164" t="s">
        <v>590</v>
      </c>
      <c r="I38" s="164" t="s">
        <v>530</v>
      </c>
      <c r="J38" s="91"/>
    </row>
    <row r="39" spans="1:10" s="96" customFormat="1" ht="24">
      <c r="A39" s="160">
        <v>35</v>
      </c>
      <c r="B39" s="161">
        <v>1070020064</v>
      </c>
      <c r="C39" s="160">
        <v>70020064</v>
      </c>
      <c r="D39" s="162" t="s">
        <v>120</v>
      </c>
      <c r="E39" s="162" t="s">
        <v>1104</v>
      </c>
      <c r="F39" s="162" t="s">
        <v>121</v>
      </c>
      <c r="G39" s="163" t="s">
        <v>525</v>
      </c>
      <c r="H39" s="164" t="s">
        <v>592</v>
      </c>
      <c r="I39" s="164" t="s">
        <v>530</v>
      </c>
      <c r="J39" s="91"/>
    </row>
    <row r="40" spans="1:10" s="94" customFormat="1" ht="24">
      <c r="A40" s="160">
        <v>36</v>
      </c>
      <c r="B40" s="161">
        <v>1070020056</v>
      </c>
      <c r="C40" s="160">
        <v>70020056</v>
      </c>
      <c r="D40" s="162" t="s">
        <v>122</v>
      </c>
      <c r="E40" s="162" t="s">
        <v>1105</v>
      </c>
      <c r="F40" s="162" t="s">
        <v>123</v>
      </c>
      <c r="G40" s="163" t="s">
        <v>750</v>
      </c>
      <c r="H40" s="164" t="s">
        <v>588</v>
      </c>
      <c r="I40" s="164" t="s">
        <v>530</v>
      </c>
      <c r="J40" s="91"/>
    </row>
    <row r="41" spans="1:10" s="96" customFormat="1" ht="24">
      <c r="A41" s="160">
        <v>37</v>
      </c>
      <c r="B41" s="161">
        <v>1070020069</v>
      </c>
      <c r="C41" s="160">
        <v>70020069</v>
      </c>
      <c r="D41" s="162" t="s">
        <v>124</v>
      </c>
      <c r="E41" s="162" t="s">
        <v>1106</v>
      </c>
      <c r="F41" s="162" t="s">
        <v>125</v>
      </c>
      <c r="G41" s="163" t="s">
        <v>751</v>
      </c>
      <c r="H41" s="164" t="s">
        <v>590</v>
      </c>
      <c r="I41" s="164" t="s">
        <v>530</v>
      </c>
      <c r="J41" s="91"/>
    </row>
    <row r="42" spans="1:10" s="96" customFormat="1" ht="24">
      <c r="A42" s="160">
        <v>38</v>
      </c>
      <c r="B42" s="161">
        <v>1070020065</v>
      </c>
      <c r="C42" s="160">
        <v>70020065</v>
      </c>
      <c r="D42" s="162" t="s">
        <v>126</v>
      </c>
      <c r="E42" s="162" t="s">
        <v>1107</v>
      </c>
      <c r="F42" s="162" t="s">
        <v>127</v>
      </c>
      <c r="G42" s="163" t="s">
        <v>752</v>
      </c>
      <c r="H42" s="168" t="s">
        <v>592</v>
      </c>
      <c r="I42" s="164" t="s">
        <v>530</v>
      </c>
      <c r="J42" s="91"/>
    </row>
    <row r="43" spans="1:10" s="94" customFormat="1" ht="24">
      <c r="A43" s="160">
        <v>39</v>
      </c>
      <c r="B43" s="161">
        <v>1070020057</v>
      </c>
      <c r="C43" s="160">
        <v>70020057</v>
      </c>
      <c r="D43" s="162" t="s">
        <v>128</v>
      </c>
      <c r="E43" s="162" t="s">
        <v>1108</v>
      </c>
      <c r="F43" s="162" t="s">
        <v>129</v>
      </c>
      <c r="G43" s="163" t="s">
        <v>753</v>
      </c>
      <c r="H43" s="164" t="s">
        <v>588</v>
      </c>
      <c r="I43" s="164" t="s">
        <v>530</v>
      </c>
      <c r="J43" s="91"/>
    </row>
    <row r="44" spans="1:10" s="96" customFormat="1" ht="24">
      <c r="A44" s="160">
        <v>40</v>
      </c>
      <c r="B44" s="161">
        <v>1070020077</v>
      </c>
      <c r="C44" s="160">
        <v>70020077</v>
      </c>
      <c r="D44" s="162" t="s">
        <v>130</v>
      </c>
      <c r="E44" s="162" t="s">
        <v>1109</v>
      </c>
      <c r="F44" s="162" t="s">
        <v>131</v>
      </c>
      <c r="G44" s="163" t="s">
        <v>754</v>
      </c>
      <c r="H44" s="164" t="s">
        <v>386</v>
      </c>
      <c r="I44" s="164" t="s">
        <v>530</v>
      </c>
      <c r="J44" s="91"/>
    </row>
    <row r="45" spans="1:10" s="96" customFormat="1" ht="24">
      <c r="A45" s="160">
        <v>41</v>
      </c>
      <c r="B45" s="161">
        <v>1070020078</v>
      </c>
      <c r="C45" s="160">
        <v>70020078</v>
      </c>
      <c r="D45" s="162" t="s">
        <v>132</v>
      </c>
      <c r="E45" s="162" t="s">
        <v>1110</v>
      </c>
      <c r="F45" s="162" t="s">
        <v>133</v>
      </c>
      <c r="G45" s="163" t="s">
        <v>755</v>
      </c>
      <c r="H45" s="164" t="s">
        <v>386</v>
      </c>
      <c r="I45" s="164" t="s">
        <v>530</v>
      </c>
      <c r="J45" s="91"/>
    </row>
    <row r="46" spans="1:10" s="96" customFormat="1" ht="24">
      <c r="A46" s="160">
        <v>42</v>
      </c>
      <c r="B46" s="161">
        <v>1070020079</v>
      </c>
      <c r="C46" s="160">
        <v>70020079</v>
      </c>
      <c r="D46" s="162" t="s">
        <v>134</v>
      </c>
      <c r="E46" s="162" t="s">
        <v>1111</v>
      </c>
      <c r="F46" s="162" t="s">
        <v>135</v>
      </c>
      <c r="G46" s="163" t="s">
        <v>756</v>
      </c>
      <c r="H46" s="164" t="s">
        <v>386</v>
      </c>
      <c r="I46" s="164" t="s">
        <v>530</v>
      </c>
      <c r="J46" s="91"/>
    </row>
    <row r="47" spans="1:10" s="96" customFormat="1" ht="24">
      <c r="A47" s="160">
        <v>43</v>
      </c>
      <c r="B47" s="161">
        <v>1070020080</v>
      </c>
      <c r="C47" s="160">
        <v>70020080</v>
      </c>
      <c r="D47" s="162" t="s">
        <v>136</v>
      </c>
      <c r="E47" s="162" t="s">
        <v>1112</v>
      </c>
      <c r="F47" s="162" t="s">
        <v>137</v>
      </c>
      <c r="G47" s="163" t="s">
        <v>757</v>
      </c>
      <c r="H47" s="164" t="s">
        <v>386</v>
      </c>
      <c r="I47" s="164" t="s">
        <v>530</v>
      </c>
      <c r="J47" s="91"/>
    </row>
    <row r="48" spans="1:10" s="96" customFormat="1" ht="24">
      <c r="A48" s="160">
        <v>44</v>
      </c>
      <c r="B48" s="161">
        <v>1070020070</v>
      </c>
      <c r="C48" s="160">
        <v>70020070</v>
      </c>
      <c r="D48" s="162" t="s">
        <v>138</v>
      </c>
      <c r="E48" s="162" t="s">
        <v>1113</v>
      </c>
      <c r="F48" s="162" t="s">
        <v>139</v>
      </c>
      <c r="G48" s="163" t="s">
        <v>1</v>
      </c>
      <c r="H48" s="164" t="s">
        <v>389</v>
      </c>
      <c r="I48" s="164" t="s">
        <v>530</v>
      </c>
      <c r="J48" s="91"/>
    </row>
    <row r="49" spans="1:10" s="96" customFormat="1" ht="24">
      <c r="A49" s="160">
        <v>45</v>
      </c>
      <c r="B49" s="161">
        <v>1070020071</v>
      </c>
      <c r="C49" s="160">
        <v>70020071</v>
      </c>
      <c r="D49" s="162" t="s">
        <v>140</v>
      </c>
      <c r="E49" s="162" t="s">
        <v>1114</v>
      </c>
      <c r="F49" s="162" t="s">
        <v>141</v>
      </c>
      <c r="G49" s="163" t="s">
        <v>758</v>
      </c>
      <c r="H49" s="164" t="s">
        <v>389</v>
      </c>
      <c r="I49" s="164" t="s">
        <v>530</v>
      </c>
      <c r="J49" s="91"/>
    </row>
    <row r="50" spans="1:10" s="96" customFormat="1" ht="24">
      <c r="A50" s="160">
        <v>46</v>
      </c>
      <c r="B50" s="161">
        <v>1070020072</v>
      </c>
      <c r="C50" s="160">
        <v>70020072</v>
      </c>
      <c r="D50" s="162" t="s">
        <v>142</v>
      </c>
      <c r="E50" s="162" t="s">
        <v>1115</v>
      </c>
      <c r="F50" s="162" t="s">
        <v>143</v>
      </c>
      <c r="G50" s="163" t="s">
        <v>0</v>
      </c>
      <c r="H50" s="164" t="s">
        <v>389</v>
      </c>
      <c r="I50" s="164" t="s">
        <v>530</v>
      </c>
      <c r="J50" s="91"/>
    </row>
    <row r="51" spans="1:10" s="96" customFormat="1" ht="24">
      <c r="A51" s="160">
        <v>47</v>
      </c>
      <c r="B51" s="161">
        <v>1070020048</v>
      </c>
      <c r="C51" s="160">
        <v>70020048</v>
      </c>
      <c r="D51" s="162" t="s">
        <v>144</v>
      </c>
      <c r="E51" s="162" t="s">
        <v>1116</v>
      </c>
      <c r="F51" s="162" t="s">
        <v>145</v>
      </c>
      <c r="G51" s="163" t="s">
        <v>2</v>
      </c>
      <c r="H51" s="164" t="s">
        <v>392</v>
      </c>
      <c r="I51" s="164" t="s">
        <v>530</v>
      </c>
      <c r="J51" s="91"/>
    </row>
    <row r="52" spans="1:10" s="103" customFormat="1" ht="24">
      <c r="A52" s="160">
        <v>48</v>
      </c>
      <c r="B52" s="98">
        <v>1070020153</v>
      </c>
      <c r="C52" s="97">
        <v>70020153</v>
      </c>
      <c r="D52" s="99" t="s">
        <v>146</v>
      </c>
      <c r="E52" s="99" t="s">
        <v>1117</v>
      </c>
      <c r="F52" s="99" t="s">
        <v>147</v>
      </c>
      <c r="G52" s="100" t="s">
        <v>4</v>
      </c>
      <c r="H52" s="101" t="s">
        <v>394</v>
      </c>
      <c r="I52" s="101" t="s">
        <v>531</v>
      </c>
      <c r="J52" s="102"/>
    </row>
    <row r="53" spans="1:10" s="103" customFormat="1" ht="24">
      <c r="A53" s="160">
        <v>49</v>
      </c>
      <c r="B53" s="98">
        <v>1070020147</v>
      </c>
      <c r="C53" s="97">
        <v>70020147</v>
      </c>
      <c r="D53" s="99" t="s">
        <v>148</v>
      </c>
      <c r="E53" s="99" t="s">
        <v>1118</v>
      </c>
      <c r="F53" s="99" t="s">
        <v>149</v>
      </c>
      <c r="G53" s="100" t="s">
        <v>396</v>
      </c>
      <c r="H53" s="101" t="s">
        <v>397</v>
      </c>
      <c r="I53" s="101" t="s">
        <v>531</v>
      </c>
      <c r="J53" s="102"/>
    </row>
    <row r="54" spans="1:10" s="103" customFormat="1" ht="24">
      <c r="A54" s="160">
        <v>50</v>
      </c>
      <c r="B54" s="98">
        <v>1070020148</v>
      </c>
      <c r="C54" s="97">
        <v>70020148</v>
      </c>
      <c r="D54" s="99" t="s">
        <v>150</v>
      </c>
      <c r="E54" s="99" t="s">
        <v>1119</v>
      </c>
      <c r="F54" s="99" t="s">
        <v>151</v>
      </c>
      <c r="G54" s="100" t="s">
        <v>399</v>
      </c>
      <c r="H54" s="101" t="s">
        <v>397</v>
      </c>
      <c r="I54" s="101" t="s">
        <v>531</v>
      </c>
      <c r="J54" s="102"/>
    </row>
    <row r="55" spans="1:10" s="103" customFormat="1" ht="24">
      <c r="A55" s="160">
        <v>51</v>
      </c>
      <c r="B55" s="98">
        <v>1070020145</v>
      </c>
      <c r="C55" s="97">
        <v>70020145</v>
      </c>
      <c r="D55" s="99" t="s">
        <v>152</v>
      </c>
      <c r="E55" s="99" t="s">
        <v>1120</v>
      </c>
      <c r="F55" s="99" t="s">
        <v>153</v>
      </c>
      <c r="G55" s="100" t="s">
        <v>7</v>
      </c>
      <c r="H55" s="101" t="s">
        <v>397</v>
      </c>
      <c r="I55" s="101" t="s">
        <v>531</v>
      </c>
      <c r="J55" s="102"/>
    </row>
    <row r="56" spans="1:10" s="103" customFormat="1" ht="24">
      <c r="A56" s="160">
        <v>52</v>
      </c>
      <c r="B56" s="98">
        <v>1070020146</v>
      </c>
      <c r="C56" s="97">
        <v>70020146</v>
      </c>
      <c r="D56" s="99" t="s">
        <v>154</v>
      </c>
      <c r="E56" s="99" t="s">
        <v>1121</v>
      </c>
      <c r="F56" s="99" t="s">
        <v>155</v>
      </c>
      <c r="G56" s="100" t="s">
        <v>8</v>
      </c>
      <c r="H56" s="101" t="s">
        <v>397</v>
      </c>
      <c r="I56" s="101" t="s">
        <v>531</v>
      </c>
      <c r="J56" s="102"/>
    </row>
    <row r="57" spans="1:10" s="103" customFormat="1" ht="24">
      <c r="A57" s="160">
        <v>53</v>
      </c>
      <c r="B57" s="98">
        <v>1070020160</v>
      </c>
      <c r="C57" s="97">
        <v>70020160</v>
      </c>
      <c r="D57" s="99" t="s">
        <v>156</v>
      </c>
      <c r="E57" s="99" t="s">
        <v>1122</v>
      </c>
      <c r="F57" s="99" t="s">
        <v>157</v>
      </c>
      <c r="G57" s="100" t="s">
        <v>403</v>
      </c>
      <c r="H57" s="101" t="s">
        <v>394</v>
      </c>
      <c r="I57" s="101" t="s">
        <v>531</v>
      </c>
      <c r="J57" s="102"/>
    </row>
    <row r="58" spans="1:10" s="103" customFormat="1" ht="24">
      <c r="A58" s="160">
        <v>54</v>
      </c>
      <c r="B58" s="98">
        <v>1070020123</v>
      </c>
      <c r="C58" s="97">
        <v>70020123</v>
      </c>
      <c r="D58" s="99" t="s">
        <v>158</v>
      </c>
      <c r="E58" s="99" t="s">
        <v>1123</v>
      </c>
      <c r="F58" s="99" t="s">
        <v>159</v>
      </c>
      <c r="G58" s="100" t="s">
        <v>405</v>
      </c>
      <c r="H58" s="101" t="s">
        <v>392</v>
      </c>
      <c r="I58" s="101" t="s">
        <v>531</v>
      </c>
      <c r="J58" s="102"/>
    </row>
    <row r="59" spans="1:10" ht="24">
      <c r="A59" s="160">
        <v>55</v>
      </c>
      <c r="B59" s="98">
        <v>1070020149</v>
      </c>
      <c r="C59" s="97">
        <v>70020149</v>
      </c>
      <c r="D59" s="99" t="s">
        <v>160</v>
      </c>
      <c r="E59" s="99" t="s">
        <v>1124</v>
      </c>
      <c r="F59" s="99" t="s">
        <v>161</v>
      </c>
      <c r="G59" s="100" t="s">
        <v>407</v>
      </c>
      <c r="H59" s="101" t="s">
        <v>408</v>
      </c>
      <c r="I59" s="101" t="s">
        <v>531</v>
      </c>
      <c r="J59" s="102"/>
    </row>
    <row r="60" spans="1:10" ht="24">
      <c r="A60" s="160">
        <v>56</v>
      </c>
      <c r="B60" s="98">
        <v>1070020150</v>
      </c>
      <c r="C60" s="97">
        <v>70020150</v>
      </c>
      <c r="D60" s="99" t="s">
        <v>162</v>
      </c>
      <c r="E60" s="99" t="s">
        <v>1125</v>
      </c>
      <c r="F60" s="99" t="s">
        <v>163</v>
      </c>
      <c r="G60" s="100" t="s">
        <v>694</v>
      </c>
      <c r="H60" s="101" t="s">
        <v>408</v>
      </c>
      <c r="I60" s="101" t="s">
        <v>531</v>
      </c>
      <c r="J60" s="102"/>
    </row>
    <row r="61" spans="1:10" ht="24">
      <c r="A61" s="160">
        <v>57</v>
      </c>
      <c r="B61" s="98">
        <v>1070020151</v>
      </c>
      <c r="C61" s="97">
        <v>70020151</v>
      </c>
      <c r="D61" s="99" t="s">
        <v>164</v>
      </c>
      <c r="E61" s="99" t="s">
        <v>1126</v>
      </c>
      <c r="F61" s="99" t="s">
        <v>165</v>
      </c>
      <c r="G61" s="100" t="s">
        <v>695</v>
      </c>
      <c r="H61" s="101" t="s">
        <v>408</v>
      </c>
      <c r="I61" s="101" t="s">
        <v>531</v>
      </c>
      <c r="J61" s="102"/>
    </row>
    <row r="62" spans="1:10" ht="24">
      <c r="A62" s="160">
        <v>58</v>
      </c>
      <c r="B62" s="98">
        <v>1070020152</v>
      </c>
      <c r="C62" s="97">
        <v>70020152</v>
      </c>
      <c r="D62" s="99" t="s">
        <v>166</v>
      </c>
      <c r="E62" s="99" t="s">
        <v>1127</v>
      </c>
      <c r="F62" s="99" t="s">
        <v>167</v>
      </c>
      <c r="G62" s="100" t="s">
        <v>696</v>
      </c>
      <c r="H62" s="101" t="s">
        <v>408</v>
      </c>
      <c r="I62" s="101" t="s">
        <v>531</v>
      </c>
      <c r="J62" s="102"/>
    </row>
    <row r="63" spans="1:10" ht="24">
      <c r="A63" s="160">
        <v>59</v>
      </c>
      <c r="B63" s="98">
        <v>1070020143</v>
      </c>
      <c r="C63" s="97">
        <v>70020143</v>
      </c>
      <c r="D63" s="99" t="s">
        <v>168</v>
      </c>
      <c r="E63" s="99" t="s">
        <v>1128</v>
      </c>
      <c r="F63" s="99" t="s">
        <v>169</v>
      </c>
      <c r="G63" s="100" t="s">
        <v>697</v>
      </c>
      <c r="H63" s="101" t="s">
        <v>698</v>
      </c>
      <c r="I63" s="101" t="s">
        <v>531</v>
      </c>
      <c r="J63" s="102"/>
    </row>
    <row r="64" spans="1:10" ht="24">
      <c r="A64" s="160">
        <v>60</v>
      </c>
      <c r="B64" s="98">
        <v>1070020144</v>
      </c>
      <c r="C64" s="97">
        <v>70020144</v>
      </c>
      <c r="D64" s="99" t="s">
        <v>170</v>
      </c>
      <c r="E64" s="99" t="s">
        <v>1129</v>
      </c>
      <c r="F64" s="99" t="s">
        <v>171</v>
      </c>
      <c r="G64" s="100" t="s">
        <v>700</v>
      </c>
      <c r="H64" s="101" t="s">
        <v>698</v>
      </c>
      <c r="I64" s="101" t="s">
        <v>531</v>
      </c>
      <c r="J64" s="102"/>
    </row>
    <row r="65" spans="1:10" ht="24">
      <c r="A65" s="160">
        <v>61</v>
      </c>
      <c r="B65" s="98">
        <v>1070020142</v>
      </c>
      <c r="C65" s="97">
        <v>70020142</v>
      </c>
      <c r="D65" s="99" t="s">
        <v>172</v>
      </c>
      <c r="E65" s="99" t="s">
        <v>1130</v>
      </c>
      <c r="F65" s="99" t="s">
        <v>173</v>
      </c>
      <c r="G65" s="100" t="s">
        <v>702</v>
      </c>
      <c r="H65" s="101" t="s">
        <v>698</v>
      </c>
      <c r="I65" s="101" t="s">
        <v>531</v>
      </c>
      <c r="J65" s="102"/>
    </row>
    <row r="66" spans="1:10" ht="24">
      <c r="A66" s="160">
        <v>62</v>
      </c>
      <c r="B66" s="98">
        <v>1070020126</v>
      </c>
      <c r="C66" s="97">
        <v>70020126</v>
      </c>
      <c r="D66" s="99" t="s">
        <v>174</v>
      </c>
      <c r="E66" s="99" t="s">
        <v>1178</v>
      </c>
      <c r="F66" s="99" t="s">
        <v>175</v>
      </c>
      <c r="G66" s="100" t="s">
        <v>17</v>
      </c>
      <c r="H66" s="101" t="s">
        <v>703</v>
      </c>
      <c r="I66" s="101" t="s">
        <v>531</v>
      </c>
      <c r="J66" s="102"/>
    </row>
    <row r="67" spans="1:10" ht="24">
      <c r="A67" s="160">
        <v>63</v>
      </c>
      <c r="B67" s="98">
        <v>1070020124</v>
      </c>
      <c r="C67" s="97">
        <v>70020124</v>
      </c>
      <c r="D67" s="99" t="s">
        <v>176</v>
      </c>
      <c r="E67" s="99" t="s">
        <v>1179</v>
      </c>
      <c r="F67" s="99" t="s">
        <v>177</v>
      </c>
      <c r="G67" s="100" t="s">
        <v>704</v>
      </c>
      <c r="H67" s="101" t="s">
        <v>703</v>
      </c>
      <c r="I67" s="101" t="s">
        <v>531</v>
      </c>
      <c r="J67" s="102"/>
    </row>
    <row r="68" spans="1:10" ht="24">
      <c r="A68" s="160">
        <v>64</v>
      </c>
      <c r="B68" s="98">
        <v>1070020125</v>
      </c>
      <c r="C68" s="97">
        <v>70020125</v>
      </c>
      <c r="D68" s="99" t="s">
        <v>178</v>
      </c>
      <c r="E68" s="99" t="s">
        <v>1180</v>
      </c>
      <c r="F68" s="99" t="s">
        <v>179</v>
      </c>
      <c r="G68" s="100" t="s">
        <v>706</v>
      </c>
      <c r="H68" s="101" t="s">
        <v>703</v>
      </c>
      <c r="I68" s="101" t="s">
        <v>531</v>
      </c>
      <c r="J68" s="102"/>
    </row>
    <row r="69" spans="1:10" s="104" customFormat="1" ht="24">
      <c r="A69" s="160">
        <v>65</v>
      </c>
      <c r="B69" s="98">
        <v>1070020111</v>
      </c>
      <c r="C69" s="97">
        <v>70020111</v>
      </c>
      <c r="D69" s="99" t="s">
        <v>180</v>
      </c>
      <c r="E69" s="99" t="s">
        <v>1181</v>
      </c>
      <c r="F69" s="99" t="s">
        <v>181</v>
      </c>
      <c r="G69" s="100" t="s">
        <v>708</v>
      </c>
      <c r="H69" s="101" t="s">
        <v>709</v>
      </c>
      <c r="I69" s="101" t="s">
        <v>531</v>
      </c>
      <c r="J69" s="102"/>
    </row>
    <row r="70" spans="1:10" s="104" customFormat="1" ht="24">
      <c r="A70" s="160">
        <v>66</v>
      </c>
      <c r="B70" s="98">
        <v>1070020112</v>
      </c>
      <c r="C70" s="97">
        <v>70020112</v>
      </c>
      <c r="D70" s="99" t="s">
        <v>182</v>
      </c>
      <c r="E70" s="99" t="s">
        <v>1182</v>
      </c>
      <c r="F70" s="99" t="s">
        <v>183</v>
      </c>
      <c r="G70" s="100" t="s">
        <v>649</v>
      </c>
      <c r="H70" s="101" t="s">
        <v>709</v>
      </c>
      <c r="I70" s="101" t="s">
        <v>531</v>
      </c>
      <c r="J70" s="102"/>
    </row>
    <row r="71" spans="1:10" s="104" customFormat="1" ht="24">
      <c r="A71" s="160">
        <v>67</v>
      </c>
      <c r="B71" s="98">
        <v>1070020113</v>
      </c>
      <c r="C71" s="97">
        <v>70020113</v>
      </c>
      <c r="D71" s="99" t="s">
        <v>184</v>
      </c>
      <c r="E71" s="99" t="s">
        <v>1183</v>
      </c>
      <c r="F71" s="99" t="s">
        <v>185</v>
      </c>
      <c r="G71" s="100" t="s">
        <v>651</v>
      </c>
      <c r="H71" s="101" t="s">
        <v>652</v>
      </c>
      <c r="I71" s="101" t="s">
        <v>531</v>
      </c>
      <c r="J71" s="102"/>
    </row>
    <row r="72" spans="1:10" s="104" customFormat="1" ht="24">
      <c r="A72" s="160">
        <v>68</v>
      </c>
      <c r="B72" s="98">
        <v>1070020114</v>
      </c>
      <c r="C72" s="97">
        <v>70020114</v>
      </c>
      <c r="D72" s="99" t="s">
        <v>186</v>
      </c>
      <c r="E72" s="99" t="s">
        <v>1184</v>
      </c>
      <c r="F72" s="99" t="s">
        <v>187</v>
      </c>
      <c r="G72" s="100" t="s">
        <v>500</v>
      </c>
      <c r="H72" s="101" t="s">
        <v>652</v>
      </c>
      <c r="I72" s="101" t="s">
        <v>531</v>
      </c>
      <c r="J72" s="102"/>
    </row>
    <row r="73" spans="1:10" s="104" customFormat="1" ht="24">
      <c r="A73" s="160">
        <v>69</v>
      </c>
      <c r="B73" s="98">
        <v>1070020115</v>
      </c>
      <c r="C73" s="97">
        <v>70020115</v>
      </c>
      <c r="D73" s="99" t="s">
        <v>188</v>
      </c>
      <c r="E73" s="99" t="s">
        <v>1185</v>
      </c>
      <c r="F73" s="99" t="s">
        <v>189</v>
      </c>
      <c r="G73" s="100" t="s">
        <v>655</v>
      </c>
      <c r="H73" s="101" t="s">
        <v>652</v>
      </c>
      <c r="I73" s="101" t="s">
        <v>531</v>
      </c>
      <c r="J73" s="102"/>
    </row>
    <row r="74" spans="1:10" s="104" customFormat="1" ht="24">
      <c r="A74" s="160">
        <v>70</v>
      </c>
      <c r="B74" s="98">
        <v>1070020116</v>
      </c>
      <c r="C74" s="97">
        <v>70020116</v>
      </c>
      <c r="D74" s="99" t="s">
        <v>190</v>
      </c>
      <c r="E74" s="99" t="s">
        <v>1186</v>
      </c>
      <c r="F74" s="99" t="s">
        <v>191</v>
      </c>
      <c r="G74" s="100" t="s">
        <v>502</v>
      </c>
      <c r="H74" s="101" t="s">
        <v>652</v>
      </c>
      <c r="I74" s="101" t="s">
        <v>531</v>
      </c>
      <c r="J74" s="102"/>
    </row>
    <row r="75" spans="1:10" s="104" customFormat="1" ht="24">
      <c r="A75" s="160">
        <v>71</v>
      </c>
      <c r="B75" s="98">
        <v>1070020117</v>
      </c>
      <c r="C75" s="97">
        <v>70020117</v>
      </c>
      <c r="D75" s="99" t="s">
        <v>192</v>
      </c>
      <c r="E75" s="99" t="s">
        <v>1187</v>
      </c>
      <c r="F75" s="99" t="s">
        <v>193</v>
      </c>
      <c r="G75" s="100" t="s">
        <v>503</v>
      </c>
      <c r="H75" s="101" t="s">
        <v>652</v>
      </c>
      <c r="I75" s="101" t="s">
        <v>531</v>
      </c>
      <c r="J75" s="102"/>
    </row>
    <row r="76" spans="1:10" s="104" customFormat="1" ht="24">
      <c r="A76" s="160">
        <v>72</v>
      </c>
      <c r="B76" s="98">
        <v>1070020118</v>
      </c>
      <c r="C76" s="97">
        <v>70020118</v>
      </c>
      <c r="D76" s="99" t="s">
        <v>194</v>
      </c>
      <c r="E76" s="99" t="s">
        <v>1188</v>
      </c>
      <c r="F76" s="99" t="s">
        <v>195</v>
      </c>
      <c r="G76" s="100" t="s">
        <v>664</v>
      </c>
      <c r="H76" s="101" t="s">
        <v>665</v>
      </c>
      <c r="I76" s="101" t="s">
        <v>531</v>
      </c>
      <c r="J76" s="102"/>
    </row>
    <row r="77" spans="1:10" s="104" customFormat="1" ht="24">
      <c r="A77" s="160">
        <v>73</v>
      </c>
      <c r="B77" s="98">
        <v>1070020119</v>
      </c>
      <c r="C77" s="97">
        <v>70020119</v>
      </c>
      <c r="D77" s="99" t="s">
        <v>196</v>
      </c>
      <c r="E77" s="99" t="s">
        <v>1189</v>
      </c>
      <c r="F77" s="99" t="s">
        <v>197</v>
      </c>
      <c r="G77" s="100" t="s">
        <v>505</v>
      </c>
      <c r="H77" s="101" t="s">
        <v>665</v>
      </c>
      <c r="I77" s="101" t="s">
        <v>531</v>
      </c>
      <c r="J77" s="102"/>
    </row>
    <row r="78" spans="1:10" s="105" customFormat="1" ht="24">
      <c r="A78" s="160">
        <v>74</v>
      </c>
      <c r="B78" s="98">
        <v>1070020133</v>
      </c>
      <c r="C78" s="97">
        <v>70020133</v>
      </c>
      <c r="D78" s="99" t="s">
        <v>198</v>
      </c>
      <c r="E78" s="99" t="s">
        <v>1190</v>
      </c>
      <c r="F78" s="99" t="s">
        <v>199</v>
      </c>
      <c r="G78" s="100" t="s">
        <v>506</v>
      </c>
      <c r="H78" s="101" t="s">
        <v>562</v>
      </c>
      <c r="I78" s="101" t="s">
        <v>531</v>
      </c>
      <c r="J78" s="102"/>
    </row>
    <row r="79" spans="1:10" s="105" customFormat="1" ht="24">
      <c r="A79" s="160">
        <v>75</v>
      </c>
      <c r="B79" s="98">
        <v>1070020155</v>
      </c>
      <c r="C79" s="97">
        <v>70020155</v>
      </c>
      <c r="D79" s="99" t="s">
        <v>200</v>
      </c>
      <c r="E79" s="99" t="s">
        <v>1191</v>
      </c>
      <c r="F79" s="99" t="s">
        <v>201</v>
      </c>
      <c r="G79" s="100" t="s">
        <v>787</v>
      </c>
      <c r="H79" s="101" t="s">
        <v>788</v>
      </c>
      <c r="I79" s="101" t="s">
        <v>531</v>
      </c>
      <c r="J79" s="102"/>
    </row>
    <row r="80" spans="1:10" s="105" customFormat="1" ht="24">
      <c r="A80" s="160">
        <v>76</v>
      </c>
      <c r="B80" s="98">
        <v>1070020156</v>
      </c>
      <c r="C80" s="97">
        <v>70020156</v>
      </c>
      <c r="D80" s="99" t="s">
        <v>202</v>
      </c>
      <c r="E80" s="99" t="s">
        <v>1192</v>
      </c>
      <c r="F80" s="99" t="s">
        <v>203</v>
      </c>
      <c r="G80" s="100" t="s">
        <v>790</v>
      </c>
      <c r="H80" s="101" t="s">
        <v>788</v>
      </c>
      <c r="I80" s="101" t="s">
        <v>531</v>
      </c>
      <c r="J80" s="102"/>
    </row>
    <row r="81" spans="1:10" s="105" customFormat="1" ht="24">
      <c r="A81" s="160">
        <v>77</v>
      </c>
      <c r="B81" s="98">
        <v>1070020121</v>
      </c>
      <c r="C81" s="97">
        <v>70020121</v>
      </c>
      <c r="D81" s="99" t="s">
        <v>204</v>
      </c>
      <c r="E81" s="99" t="s">
        <v>1193</v>
      </c>
      <c r="F81" s="99" t="s">
        <v>205</v>
      </c>
      <c r="G81" s="100" t="s">
        <v>791</v>
      </c>
      <c r="H81" s="101" t="s">
        <v>792</v>
      </c>
      <c r="I81" s="101" t="s">
        <v>531</v>
      </c>
      <c r="J81" s="102"/>
    </row>
    <row r="82" spans="1:10" s="105" customFormat="1" ht="24">
      <c r="A82" s="160">
        <v>78</v>
      </c>
      <c r="B82" s="98">
        <v>1070020131</v>
      </c>
      <c r="C82" s="97">
        <v>70020131</v>
      </c>
      <c r="D82" s="99" t="s">
        <v>206</v>
      </c>
      <c r="E82" s="99" t="s">
        <v>1194</v>
      </c>
      <c r="F82" s="99" t="s">
        <v>207</v>
      </c>
      <c r="G82" s="100" t="s">
        <v>794</v>
      </c>
      <c r="H82" s="101" t="s">
        <v>562</v>
      </c>
      <c r="I82" s="101" t="s">
        <v>531</v>
      </c>
      <c r="J82" s="102"/>
    </row>
    <row r="83" spans="1:10" s="105" customFormat="1" ht="24">
      <c r="A83" s="160">
        <v>79</v>
      </c>
      <c r="B83" s="98">
        <v>1070020132</v>
      </c>
      <c r="C83" s="97">
        <v>70020132</v>
      </c>
      <c r="D83" s="99" t="s">
        <v>208</v>
      </c>
      <c r="E83" s="99" t="s">
        <v>1195</v>
      </c>
      <c r="F83" s="99" t="s">
        <v>209</v>
      </c>
      <c r="G83" s="100" t="s">
        <v>795</v>
      </c>
      <c r="H83" s="101" t="s">
        <v>562</v>
      </c>
      <c r="I83" s="101" t="s">
        <v>531</v>
      </c>
      <c r="J83" s="102"/>
    </row>
    <row r="84" spans="1:10" s="105" customFormat="1" ht="24">
      <c r="A84" s="160">
        <v>80</v>
      </c>
      <c r="B84" s="98">
        <v>1070020139</v>
      </c>
      <c r="C84" s="97">
        <v>70020139</v>
      </c>
      <c r="D84" s="99" t="s">
        <v>210</v>
      </c>
      <c r="E84" s="99" t="s">
        <v>1196</v>
      </c>
      <c r="F84" s="99" t="s">
        <v>211</v>
      </c>
      <c r="G84" s="100" t="s">
        <v>798</v>
      </c>
      <c r="H84" s="101" t="s">
        <v>797</v>
      </c>
      <c r="I84" s="101" t="s">
        <v>531</v>
      </c>
      <c r="J84" s="102"/>
    </row>
    <row r="85" spans="1:10" s="105" customFormat="1" ht="24">
      <c r="A85" s="160">
        <v>81</v>
      </c>
      <c r="B85" s="98">
        <v>1070020140</v>
      </c>
      <c r="C85" s="97">
        <v>70020140</v>
      </c>
      <c r="D85" s="99" t="s">
        <v>212</v>
      </c>
      <c r="E85" s="99" t="s">
        <v>1197</v>
      </c>
      <c r="F85" s="99" t="s">
        <v>213</v>
      </c>
      <c r="G85" s="100" t="s">
        <v>612</v>
      </c>
      <c r="H85" s="101" t="s">
        <v>797</v>
      </c>
      <c r="I85" s="101" t="s">
        <v>531</v>
      </c>
      <c r="J85" s="102"/>
    </row>
    <row r="86" spans="1:10" s="105" customFormat="1" ht="24">
      <c r="A86" s="160">
        <v>82</v>
      </c>
      <c r="B86" s="98">
        <v>1070020122</v>
      </c>
      <c r="C86" s="97">
        <v>70020122</v>
      </c>
      <c r="D86" s="99" t="s">
        <v>214</v>
      </c>
      <c r="E86" s="99" t="s">
        <v>1198</v>
      </c>
      <c r="F86" s="99" t="s">
        <v>215</v>
      </c>
      <c r="G86" s="100" t="s">
        <v>800</v>
      </c>
      <c r="H86" s="101" t="s">
        <v>792</v>
      </c>
      <c r="I86" s="101" t="s">
        <v>531</v>
      </c>
      <c r="J86" s="102"/>
    </row>
    <row r="87" spans="1:10" s="106" customFormat="1" ht="24">
      <c r="A87" s="160">
        <v>83</v>
      </c>
      <c r="B87" s="98">
        <v>1070020127</v>
      </c>
      <c r="C87" s="97">
        <v>70020127</v>
      </c>
      <c r="D87" s="99" t="s">
        <v>216</v>
      </c>
      <c r="E87" s="99" t="s">
        <v>1199</v>
      </c>
      <c r="F87" s="99" t="s">
        <v>217</v>
      </c>
      <c r="G87" s="100" t="s">
        <v>605</v>
      </c>
      <c r="H87" s="101" t="s">
        <v>801</v>
      </c>
      <c r="I87" s="101" t="s">
        <v>531</v>
      </c>
      <c r="J87" s="102"/>
    </row>
    <row r="88" spans="1:10" s="105" customFormat="1" ht="24">
      <c r="A88" s="160">
        <v>84</v>
      </c>
      <c r="B88" s="98">
        <v>1070020128</v>
      </c>
      <c r="C88" s="97">
        <v>70020128</v>
      </c>
      <c r="D88" s="99" t="s">
        <v>218</v>
      </c>
      <c r="E88" s="99" t="s">
        <v>1200</v>
      </c>
      <c r="F88" s="99" t="s">
        <v>219</v>
      </c>
      <c r="G88" s="100" t="s">
        <v>803</v>
      </c>
      <c r="H88" s="101" t="s">
        <v>801</v>
      </c>
      <c r="I88" s="101" t="s">
        <v>531</v>
      </c>
      <c r="J88" s="102"/>
    </row>
    <row r="89" spans="1:10" s="106" customFormat="1" ht="24">
      <c r="A89" s="160">
        <v>85</v>
      </c>
      <c r="B89" s="98">
        <v>1070020130</v>
      </c>
      <c r="C89" s="97">
        <v>70020130</v>
      </c>
      <c r="D89" s="99" t="s">
        <v>220</v>
      </c>
      <c r="E89" s="99" t="s">
        <v>1201</v>
      </c>
      <c r="F89" s="99" t="s">
        <v>221</v>
      </c>
      <c r="G89" s="100" t="s">
        <v>607</v>
      </c>
      <c r="H89" s="101" t="s">
        <v>801</v>
      </c>
      <c r="I89" s="101" t="s">
        <v>531</v>
      </c>
      <c r="J89" s="102"/>
    </row>
    <row r="90" spans="1:10" s="105" customFormat="1" ht="24">
      <c r="A90" s="160">
        <v>86</v>
      </c>
      <c r="B90" s="98">
        <v>1070020138</v>
      </c>
      <c r="C90" s="97">
        <v>70020138</v>
      </c>
      <c r="D90" s="99" t="s">
        <v>222</v>
      </c>
      <c r="E90" s="99" t="s">
        <v>1202</v>
      </c>
      <c r="F90" s="99" t="s">
        <v>223</v>
      </c>
      <c r="G90" s="100" t="s">
        <v>608</v>
      </c>
      <c r="H90" s="101" t="s">
        <v>476</v>
      </c>
      <c r="I90" s="101" t="s">
        <v>531</v>
      </c>
      <c r="J90" s="102"/>
    </row>
    <row r="91" spans="1:10" s="106" customFormat="1" ht="24">
      <c r="A91" s="160">
        <v>87</v>
      </c>
      <c r="B91" s="98">
        <v>1070020134</v>
      </c>
      <c r="C91" s="97">
        <v>70020134</v>
      </c>
      <c r="D91" s="99" t="s">
        <v>224</v>
      </c>
      <c r="E91" s="99" t="s">
        <v>1203</v>
      </c>
      <c r="F91" s="99" t="s">
        <v>225</v>
      </c>
      <c r="G91" s="100" t="s">
        <v>806</v>
      </c>
      <c r="H91" s="101" t="s">
        <v>807</v>
      </c>
      <c r="I91" s="101" t="s">
        <v>531</v>
      </c>
      <c r="J91" s="102"/>
    </row>
    <row r="92" spans="1:10" s="106" customFormat="1" ht="24">
      <c r="A92" s="160">
        <v>88</v>
      </c>
      <c r="B92" s="98">
        <v>1070020135</v>
      </c>
      <c r="C92" s="97">
        <v>70020135</v>
      </c>
      <c r="D92" s="99" t="s">
        <v>226</v>
      </c>
      <c r="E92" s="99" t="s">
        <v>1204</v>
      </c>
      <c r="F92" s="99" t="s">
        <v>227</v>
      </c>
      <c r="G92" s="100" t="s">
        <v>808</v>
      </c>
      <c r="H92" s="101" t="s">
        <v>807</v>
      </c>
      <c r="I92" s="101" t="s">
        <v>531</v>
      </c>
      <c r="J92" s="102"/>
    </row>
    <row r="93" spans="1:10" s="106" customFormat="1" ht="24">
      <c r="A93" s="160">
        <v>89</v>
      </c>
      <c r="B93" s="98">
        <v>1070020136</v>
      </c>
      <c r="C93" s="97">
        <v>70020136</v>
      </c>
      <c r="D93" s="99" t="s">
        <v>228</v>
      </c>
      <c r="E93" s="99" t="s">
        <v>1205</v>
      </c>
      <c r="F93" s="99" t="s">
        <v>229</v>
      </c>
      <c r="G93" s="100" t="s">
        <v>468</v>
      </c>
      <c r="H93" s="101" t="s">
        <v>807</v>
      </c>
      <c r="I93" s="101" t="s">
        <v>531</v>
      </c>
      <c r="J93" s="102"/>
    </row>
    <row r="94" spans="1:10" s="106" customFormat="1" ht="24">
      <c r="A94" s="160">
        <v>90</v>
      </c>
      <c r="B94" s="98">
        <v>1070020157</v>
      </c>
      <c r="C94" s="97">
        <v>70020157</v>
      </c>
      <c r="D94" s="99" t="s">
        <v>230</v>
      </c>
      <c r="E94" s="99" t="s">
        <v>1206</v>
      </c>
      <c r="F94" s="99" t="s">
        <v>231</v>
      </c>
      <c r="G94" s="100" t="s">
        <v>809</v>
      </c>
      <c r="H94" s="101" t="s">
        <v>810</v>
      </c>
      <c r="I94" s="101" t="s">
        <v>531</v>
      </c>
      <c r="J94" s="102"/>
    </row>
    <row r="95" spans="1:10" s="106" customFormat="1" ht="24">
      <c r="A95" s="160">
        <v>91</v>
      </c>
      <c r="B95" s="98">
        <v>1070020108</v>
      </c>
      <c r="C95" s="97">
        <v>70020108</v>
      </c>
      <c r="D95" s="99" t="s">
        <v>232</v>
      </c>
      <c r="E95" s="99" t="s">
        <v>1207</v>
      </c>
      <c r="F95" s="99" t="s">
        <v>233</v>
      </c>
      <c r="G95" s="100" t="s">
        <v>811</v>
      </c>
      <c r="H95" s="101" t="s">
        <v>812</v>
      </c>
      <c r="I95" s="101" t="s">
        <v>531</v>
      </c>
      <c r="J95" s="102"/>
    </row>
    <row r="96" spans="1:10" s="106" customFormat="1" ht="24">
      <c r="A96" s="160">
        <v>92</v>
      </c>
      <c r="B96" s="98">
        <v>1070020109</v>
      </c>
      <c r="C96" s="97">
        <v>70020109</v>
      </c>
      <c r="D96" s="99" t="s">
        <v>234</v>
      </c>
      <c r="E96" s="99" t="s">
        <v>1208</v>
      </c>
      <c r="F96" s="99" t="s">
        <v>235</v>
      </c>
      <c r="G96" s="100" t="s">
        <v>471</v>
      </c>
      <c r="H96" s="101" t="s">
        <v>812</v>
      </c>
      <c r="I96" s="101" t="s">
        <v>531</v>
      </c>
      <c r="J96" s="102"/>
    </row>
    <row r="97" spans="1:10" s="106" customFormat="1" ht="24">
      <c r="A97" s="160">
        <v>93</v>
      </c>
      <c r="B97" s="98">
        <v>1070020110</v>
      </c>
      <c r="C97" s="97">
        <v>70020110</v>
      </c>
      <c r="D97" s="99" t="s">
        <v>236</v>
      </c>
      <c r="E97" s="99" t="s">
        <v>1209</v>
      </c>
      <c r="F97" s="99" t="s">
        <v>237</v>
      </c>
      <c r="G97" s="100" t="s">
        <v>472</v>
      </c>
      <c r="H97" s="101" t="s">
        <v>812</v>
      </c>
      <c r="I97" s="101" t="s">
        <v>531</v>
      </c>
      <c r="J97" s="102"/>
    </row>
    <row r="98" spans="1:10" s="106" customFormat="1" ht="24">
      <c r="A98" s="160">
        <v>94</v>
      </c>
      <c r="B98" s="98">
        <v>1070020105</v>
      </c>
      <c r="C98" s="97">
        <v>70020105</v>
      </c>
      <c r="D98" s="99" t="s">
        <v>238</v>
      </c>
      <c r="E98" s="99" t="s">
        <v>1210</v>
      </c>
      <c r="F98" s="99" t="s">
        <v>239</v>
      </c>
      <c r="G98" s="100" t="s">
        <v>473</v>
      </c>
      <c r="H98" s="101" t="s">
        <v>812</v>
      </c>
      <c r="I98" s="101" t="s">
        <v>531</v>
      </c>
      <c r="J98" s="102"/>
    </row>
    <row r="99" spans="1:10" s="106" customFormat="1" ht="24">
      <c r="A99" s="160">
        <v>95</v>
      </c>
      <c r="B99" s="98">
        <v>1070020106</v>
      </c>
      <c r="C99" s="97">
        <v>70020106</v>
      </c>
      <c r="D99" s="99" t="s">
        <v>240</v>
      </c>
      <c r="E99" s="99" t="s">
        <v>1211</v>
      </c>
      <c r="F99" s="99" t="s">
        <v>241</v>
      </c>
      <c r="G99" s="100" t="s">
        <v>474</v>
      </c>
      <c r="H99" s="101" t="s">
        <v>812</v>
      </c>
      <c r="I99" s="101" t="s">
        <v>531</v>
      </c>
      <c r="J99" s="102"/>
    </row>
    <row r="100" spans="1:10" s="106" customFormat="1" ht="24">
      <c r="A100" s="160">
        <v>96</v>
      </c>
      <c r="B100" s="98">
        <v>1070020107</v>
      </c>
      <c r="C100" s="97">
        <v>70020107</v>
      </c>
      <c r="D100" s="99" t="s">
        <v>242</v>
      </c>
      <c r="E100" s="99" t="s">
        <v>1212</v>
      </c>
      <c r="F100" s="99" t="s">
        <v>243</v>
      </c>
      <c r="G100" s="100" t="s">
        <v>475</v>
      </c>
      <c r="H100" s="101" t="s">
        <v>812</v>
      </c>
      <c r="I100" s="101" t="s">
        <v>531</v>
      </c>
      <c r="J100" s="102"/>
    </row>
    <row r="101" spans="1:10" s="106" customFormat="1" ht="24">
      <c r="A101" s="160">
        <v>97</v>
      </c>
      <c r="B101" s="98">
        <v>1070020158</v>
      </c>
      <c r="C101" s="97">
        <v>70020158</v>
      </c>
      <c r="D101" s="99" t="s">
        <v>244</v>
      </c>
      <c r="E101" s="99" t="s">
        <v>1213</v>
      </c>
      <c r="F101" s="99" t="s">
        <v>245</v>
      </c>
      <c r="G101" s="100" t="s">
        <v>538</v>
      </c>
      <c r="H101" s="101" t="s">
        <v>810</v>
      </c>
      <c r="I101" s="101" t="s">
        <v>531</v>
      </c>
      <c r="J101" s="102"/>
    </row>
    <row r="102" spans="1:10" s="106" customFormat="1" ht="24">
      <c r="A102" s="160">
        <v>98</v>
      </c>
      <c r="B102" s="98">
        <v>1070020159</v>
      </c>
      <c r="C102" s="97">
        <v>70020159</v>
      </c>
      <c r="D102" s="99" t="s">
        <v>246</v>
      </c>
      <c r="E102" s="99" t="s">
        <v>1214</v>
      </c>
      <c r="F102" s="99" t="s">
        <v>247</v>
      </c>
      <c r="G102" s="100" t="s">
        <v>539</v>
      </c>
      <c r="H102" s="101" t="s">
        <v>810</v>
      </c>
      <c r="I102" s="101" t="s">
        <v>531</v>
      </c>
      <c r="J102" s="102"/>
    </row>
    <row r="103" spans="1:10" s="107" customFormat="1" ht="24">
      <c r="A103" s="160">
        <v>99</v>
      </c>
      <c r="B103" s="148">
        <v>1070020010</v>
      </c>
      <c r="C103" s="147">
        <v>70020010</v>
      </c>
      <c r="D103" s="149" t="s">
        <v>248</v>
      </c>
      <c r="E103" s="149" t="s">
        <v>1215</v>
      </c>
      <c r="F103" s="149" t="s">
        <v>249</v>
      </c>
      <c r="G103" s="150" t="s">
        <v>541</v>
      </c>
      <c r="H103" s="151" t="s">
        <v>770</v>
      </c>
      <c r="I103" s="151" t="s">
        <v>770</v>
      </c>
      <c r="J103" s="152"/>
    </row>
    <row r="104" spans="1:10" s="107" customFormat="1" ht="24">
      <c r="A104" s="160">
        <v>100</v>
      </c>
      <c r="B104" s="148">
        <v>1070020011</v>
      </c>
      <c r="C104" s="147">
        <v>70020011</v>
      </c>
      <c r="D104" s="149" t="s">
        <v>250</v>
      </c>
      <c r="E104" s="149" t="s">
        <v>1216</v>
      </c>
      <c r="F104" s="149" t="s">
        <v>251</v>
      </c>
      <c r="G104" s="150" t="s">
        <v>818</v>
      </c>
      <c r="H104" s="151" t="s">
        <v>770</v>
      </c>
      <c r="I104" s="151" t="s">
        <v>770</v>
      </c>
      <c r="J104" s="152"/>
    </row>
    <row r="105" spans="1:10" s="107" customFormat="1" ht="24">
      <c r="A105" s="160">
        <v>101</v>
      </c>
      <c r="B105" s="148">
        <v>1070020027</v>
      </c>
      <c r="C105" s="147">
        <v>70020027</v>
      </c>
      <c r="D105" s="149" t="s">
        <v>252</v>
      </c>
      <c r="E105" s="149" t="s">
        <v>1131</v>
      </c>
      <c r="F105" s="149" t="s">
        <v>253</v>
      </c>
      <c r="G105" s="150" t="s">
        <v>543</v>
      </c>
      <c r="H105" s="151" t="s">
        <v>820</v>
      </c>
      <c r="I105" s="151" t="s">
        <v>770</v>
      </c>
      <c r="J105" s="152"/>
    </row>
    <row r="106" spans="1:10" s="107" customFormat="1" ht="24">
      <c r="A106" s="160">
        <v>102</v>
      </c>
      <c r="B106" s="148">
        <v>1070020026</v>
      </c>
      <c r="C106" s="147">
        <v>70020026</v>
      </c>
      <c r="D106" s="149" t="s">
        <v>254</v>
      </c>
      <c r="E106" s="149" t="s">
        <v>1132</v>
      </c>
      <c r="F106" s="149" t="s">
        <v>255</v>
      </c>
      <c r="G106" s="150" t="s">
        <v>821</v>
      </c>
      <c r="H106" s="151" t="s">
        <v>820</v>
      </c>
      <c r="I106" s="151" t="s">
        <v>770</v>
      </c>
      <c r="J106" s="152"/>
    </row>
    <row r="107" spans="1:10" s="107" customFormat="1" ht="24">
      <c r="A107" s="160">
        <v>103</v>
      </c>
      <c r="B107" s="148">
        <v>1070020014</v>
      </c>
      <c r="C107" s="147">
        <v>70020014</v>
      </c>
      <c r="D107" s="149" t="s">
        <v>256</v>
      </c>
      <c r="E107" s="149" t="s">
        <v>1133</v>
      </c>
      <c r="F107" s="149" t="s">
        <v>257</v>
      </c>
      <c r="G107" s="150" t="s">
        <v>823</v>
      </c>
      <c r="H107" s="151" t="s">
        <v>824</v>
      </c>
      <c r="I107" s="151" t="s">
        <v>770</v>
      </c>
      <c r="J107" s="152"/>
    </row>
    <row r="108" spans="1:10" s="107" customFormat="1" ht="24">
      <c r="A108" s="160">
        <v>104</v>
      </c>
      <c r="B108" s="148">
        <v>1070020013</v>
      </c>
      <c r="C108" s="147">
        <v>70020013</v>
      </c>
      <c r="D108" s="149" t="s">
        <v>258</v>
      </c>
      <c r="E108" s="149" t="s">
        <v>1134</v>
      </c>
      <c r="F108" s="149" t="s">
        <v>259</v>
      </c>
      <c r="G108" s="150" t="s">
        <v>826</v>
      </c>
      <c r="H108" s="151" t="s">
        <v>824</v>
      </c>
      <c r="I108" s="151" t="s">
        <v>770</v>
      </c>
      <c r="J108" s="152"/>
    </row>
    <row r="109" spans="1:10" s="107" customFormat="1" ht="24">
      <c r="A109" s="160">
        <v>105</v>
      </c>
      <c r="B109" s="148">
        <v>1070020012</v>
      </c>
      <c r="C109" s="147">
        <v>70020012</v>
      </c>
      <c r="D109" s="149" t="s">
        <v>260</v>
      </c>
      <c r="E109" s="149" t="s">
        <v>1135</v>
      </c>
      <c r="F109" s="149" t="s">
        <v>261</v>
      </c>
      <c r="G109" s="150" t="s">
        <v>547</v>
      </c>
      <c r="H109" s="151" t="s">
        <v>828</v>
      </c>
      <c r="I109" s="151" t="s">
        <v>770</v>
      </c>
      <c r="J109" s="152"/>
    </row>
    <row r="110" spans="1:10" s="108" customFormat="1" ht="24">
      <c r="A110" s="160">
        <v>106</v>
      </c>
      <c r="B110" s="148">
        <v>1070020004</v>
      </c>
      <c r="C110" s="147">
        <v>70020004</v>
      </c>
      <c r="D110" s="149" t="s">
        <v>262</v>
      </c>
      <c r="E110" s="149" t="s">
        <v>1136</v>
      </c>
      <c r="F110" s="149" t="s">
        <v>263</v>
      </c>
      <c r="G110" s="150" t="s">
        <v>829</v>
      </c>
      <c r="H110" s="151" t="s">
        <v>830</v>
      </c>
      <c r="I110" s="151" t="s">
        <v>770</v>
      </c>
      <c r="J110" s="152"/>
    </row>
    <row r="111" spans="1:10" s="108" customFormat="1" ht="24">
      <c r="A111" s="160">
        <v>107</v>
      </c>
      <c r="B111" s="148">
        <v>1070020005</v>
      </c>
      <c r="C111" s="147">
        <v>70020005</v>
      </c>
      <c r="D111" s="149" t="s">
        <v>264</v>
      </c>
      <c r="E111" s="149" t="s">
        <v>1137</v>
      </c>
      <c r="F111" s="149" t="s">
        <v>265</v>
      </c>
      <c r="G111" s="150" t="s">
        <v>831</v>
      </c>
      <c r="H111" s="151" t="s">
        <v>830</v>
      </c>
      <c r="I111" s="151" t="s">
        <v>770</v>
      </c>
      <c r="J111" s="152"/>
    </row>
    <row r="112" spans="1:10" s="108" customFormat="1" ht="24">
      <c r="A112" s="160">
        <v>108</v>
      </c>
      <c r="B112" s="148">
        <v>1070020006</v>
      </c>
      <c r="C112" s="147">
        <v>70020006</v>
      </c>
      <c r="D112" s="149" t="s">
        <v>266</v>
      </c>
      <c r="E112" s="149" t="s">
        <v>1138</v>
      </c>
      <c r="F112" s="149" t="s">
        <v>267</v>
      </c>
      <c r="G112" s="150" t="s">
        <v>833</v>
      </c>
      <c r="H112" s="151" t="s">
        <v>830</v>
      </c>
      <c r="I112" s="151" t="s">
        <v>770</v>
      </c>
      <c r="J112" s="152"/>
    </row>
    <row r="113" spans="1:10" s="108" customFormat="1" ht="24">
      <c r="A113" s="160">
        <v>109</v>
      </c>
      <c r="B113" s="148">
        <v>1070020007</v>
      </c>
      <c r="C113" s="147">
        <v>70020007</v>
      </c>
      <c r="D113" s="149" t="s">
        <v>268</v>
      </c>
      <c r="E113" s="149" t="s">
        <v>1139</v>
      </c>
      <c r="F113" s="149" t="s">
        <v>269</v>
      </c>
      <c r="G113" s="150" t="s">
        <v>835</v>
      </c>
      <c r="H113" s="151" t="s">
        <v>836</v>
      </c>
      <c r="I113" s="151" t="s">
        <v>770</v>
      </c>
      <c r="J113" s="152"/>
    </row>
    <row r="114" spans="1:10" s="109" customFormat="1" ht="24">
      <c r="A114" s="160">
        <v>110</v>
      </c>
      <c r="B114" s="148">
        <v>1070020015</v>
      </c>
      <c r="C114" s="147">
        <v>70020015</v>
      </c>
      <c r="D114" s="149" t="s">
        <v>270</v>
      </c>
      <c r="E114" s="149" t="s">
        <v>1140</v>
      </c>
      <c r="F114" s="149" t="s">
        <v>271</v>
      </c>
      <c r="G114" s="150" t="s">
        <v>838</v>
      </c>
      <c r="H114" s="151" t="s">
        <v>839</v>
      </c>
      <c r="I114" s="151" t="s">
        <v>770</v>
      </c>
      <c r="J114" s="152"/>
    </row>
    <row r="115" spans="1:10" s="109" customFormat="1" ht="24">
      <c r="A115" s="160">
        <v>111</v>
      </c>
      <c r="B115" s="148">
        <v>1070020016</v>
      </c>
      <c r="C115" s="147">
        <v>70020016</v>
      </c>
      <c r="D115" s="149" t="s">
        <v>272</v>
      </c>
      <c r="E115" s="149" t="s">
        <v>1141</v>
      </c>
      <c r="F115" s="149" t="s">
        <v>273</v>
      </c>
      <c r="G115" s="150" t="s">
        <v>742</v>
      </c>
      <c r="H115" s="151" t="s">
        <v>839</v>
      </c>
      <c r="I115" s="151" t="s">
        <v>770</v>
      </c>
      <c r="J115" s="152"/>
    </row>
    <row r="116" spans="1:10" s="107" customFormat="1" ht="24">
      <c r="A116" s="160">
        <v>112</v>
      </c>
      <c r="B116" s="148">
        <v>1070020024</v>
      </c>
      <c r="C116" s="147">
        <v>70020024</v>
      </c>
      <c r="D116" s="149" t="s">
        <v>274</v>
      </c>
      <c r="E116" s="149" t="s">
        <v>1142</v>
      </c>
      <c r="F116" s="149" t="s">
        <v>275</v>
      </c>
      <c r="G116" s="150" t="s">
        <v>744</v>
      </c>
      <c r="H116" s="151" t="s">
        <v>646</v>
      </c>
      <c r="I116" s="151" t="s">
        <v>770</v>
      </c>
      <c r="J116" s="152"/>
    </row>
    <row r="117" spans="1:10" s="107" customFormat="1" ht="24">
      <c r="A117" s="160">
        <v>113</v>
      </c>
      <c r="B117" s="148">
        <v>1070020025</v>
      </c>
      <c r="C117" s="147">
        <v>70020025</v>
      </c>
      <c r="D117" s="149" t="s">
        <v>276</v>
      </c>
      <c r="E117" s="149" t="s">
        <v>1143</v>
      </c>
      <c r="F117" s="149" t="s">
        <v>277</v>
      </c>
      <c r="G117" s="150" t="s">
        <v>554</v>
      </c>
      <c r="H117" s="151" t="s">
        <v>646</v>
      </c>
      <c r="I117" s="151" t="s">
        <v>770</v>
      </c>
      <c r="J117" s="152"/>
    </row>
    <row r="118" spans="1:10" s="107" customFormat="1" ht="24">
      <c r="A118" s="160">
        <v>114</v>
      </c>
      <c r="B118" s="148">
        <v>1070020019</v>
      </c>
      <c r="C118" s="147">
        <v>70020019</v>
      </c>
      <c r="D118" s="149" t="s">
        <v>278</v>
      </c>
      <c r="E118" s="149" t="s">
        <v>1144</v>
      </c>
      <c r="F118" s="149" t="s">
        <v>279</v>
      </c>
      <c r="G118" s="150" t="s">
        <v>534</v>
      </c>
      <c r="H118" s="151" t="s">
        <v>784</v>
      </c>
      <c r="I118" s="151" t="s">
        <v>770</v>
      </c>
      <c r="J118" s="152"/>
    </row>
    <row r="119" spans="1:10" s="109" customFormat="1" ht="24">
      <c r="A119" s="160">
        <v>115</v>
      </c>
      <c r="B119" s="148">
        <v>1070020008</v>
      </c>
      <c r="C119" s="147">
        <v>70020008</v>
      </c>
      <c r="D119" s="149" t="s">
        <v>280</v>
      </c>
      <c r="E119" s="149" t="s">
        <v>1145</v>
      </c>
      <c r="F119" s="149" t="s">
        <v>281</v>
      </c>
      <c r="G119" s="150" t="s">
        <v>343</v>
      </c>
      <c r="H119" s="151" t="s">
        <v>344</v>
      </c>
      <c r="I119" s="151" t="s">
        <v>770</v>
      </c>
      <c r="J119" s="152"/>
    </row>
    <row r="120" spans="1:10" ht="24">
      <c r="A120" s="160">
        <v>116</v>
      </c>
      <c r="B120" s="148">
        <v>1070020001</v>
      </c>
      <c r="C120" s="147">
        <v>70020001</v>
      </c>
      <c r="D120" s="149" t="s">
        <v>881</v>
      </c>
      <c r="E120" s="149" t="s">
        <v>1146</v>
      </c>
      <c r="F120" s="149" t="s">
        <v>1066</v>
      </c>
      <c r="G120" s="150" t="s">
        <v>346</v>
      </c>
      <c r="H120" s="151" t="s">
        <v>347</v>
      </c>
      <c r="I120" s="151" t="s">
        <v>770</v>
      </c>
      <c r="J120" s="152"/>
    </row>
    <row r="121" spans="1:10" ht="24">
      <c r="A121" s="160">
        <v>117</v>
      </c>
      <c r="B121" s="148">
        <v>1070020009</v>
      </c>
      <c r="C121" s="147">
        <v>70020009</v>
      </c>
      <c r="D121" s="149" t="s">
        <v>282</v>
      </c>
      <c r="E121" s="149" t="s">
        <v>1147</v>
      </c>
      <c r="F121" s="149" t="s">
        <v>283</v>
      </c>
      <c r="G121" s="150" t="s">
        <v>350</v>
      </c>
      <c r="H121" s="151" t="s">
        <v>344</v>
      </c>
      <c r="I121" s="151" t="s">
        <v>770</v>
      </c>
      <c r="J121" s="152"/>
    </row>
    <row r="122" spans="1:10" s="108" customFormat="1" ht="24">
      <c r="A122" s="160">
        <v>118</v>
      </c>
      <c r="B122" s="148">
        <v>1070020022</v>
      </c>
      <c r="C122" s="147">
        <v>70020022</v>
      </c>
      <c r="D122" s="149" t="s">
        <v>284</v>
      </c>
      <c r="E122" s="149" t="s">
        <v>1148</v>
      </c>
      <c r="F122" s="149" t="s">
        <v>285</v>
      </c>
      <c r="G122" s="150" t="s">
        <v>352</v>
      </c>
      <c r="H122" s="151" t="s">
        <v>353</v>
      </c>
      <c r="I122" s="151" t="s">
        <v>770</v>
      </c>
      <c r="J122" s="152"/>
    </row>
    <row r="123" spans="1:10" s="108" customFormat="1" ht="24">
      <c r="A123" s="160">
        <v>119</v>
      </c>
      <c r="B123" s="148">
        <v>1070020023</v>
      </c>
      <c r="C123" s="147">
        <v>70020023</v>
      </c>
      <c r="D123" s="149" t="s">
        <v>286</v>
      </c>
      <c r="E123" s="149" t="s">
        <v>1149</v>
      </c>
      <c r="F123" s="149" t="s">
        <v>287</v>
      </c>
      <c r="G123" s="150" t="s">
        <v>355</v>
      </c>
      <c r="H123" s="151" t="s">
        <v>353</v>
      </c>
      <c r="I123" s="151" t="s">
        <v>770</v>
      </c>
      <c r="J123" s="152"/>
    </row>
    <row r="124" spans="1:10" s="108" customFormat="1" ht="24">
      <c r="A124" s="160">
        <v>120</v>
      </c>
      <c r="B124" s="148">
        <v>1070020021</v>
      </c>
      <c r="C124" s="147">
        <v>70020021</v>
      </c>
      <c r="D124" s="149" t="s">
        <v>288</v>
      </c>
      <c r="E124" s="149" t="s">
        <v>1150</v>
      </c>
      <c r="F124" s="149" t="s">
        <v>289</v>
      </c>
      <c r="G124" s="150" t="s">
        <v>479</v>
      </c>
      <c r="H124" s="151" t="s">
        <v>353</v>
      </c>
      <c r="I124" s="151" t="s">
        <v>770</v>
      </c>
      <c r="J124" s="152"/>
    </row>
    <row r="125" spans="1:10" s="108" customFormat="1" ht="24">
      <c r="A125" s="160">
        <v>121</v>
      </c>
      <c r="B125" s="148">
        <v>1070020017</v>
      </c>
      <c r="C125" s="147">
        <v>70020017</v>
      </c>
      <c r="D125" s="149" t="s">
        <v>290</v>
      </c>
      <c r="E125" s="149" t="s">
        <v>1151</v>
      </c>
      <c r="F125" s="149" t="s">
        <v>291</v>
      </c>
      <c r="G125" s="150" t="s">
        <v>378</v>
      </c>
      <c r="H125" s="151" t="s">
        <v>481</v>
      </c>
      <c r="I125" s="151" t="s">
        <v>770</v>
      </c>
      <c r="J125" s="152"/>
    </row>
    <row r="126" spans="1:10" s="108" customFormat="1" ht="24">
      <c r="A126" s="160">
        <v>122</v>
      </c>
      <c r="B126" s="148">
        <v>1070020018</v>
      </c>
      <c r="C126" s="147">
        <v>70020018</v>
      </c>
      <c r="D126" s="149" t="s">
        <v>292</v>
      </c>
      <c r="E126" s="149" t="s">
        <v>1152</v>
      </c>
      <c r="F126" s="149" t="s">
        <v>293</v>
      </c>
      <c r="G126" s="150" t="s">
        <v>482</v>
      </c>
      <c r="H126" s="151" t="s">
        <v>481</v>
      </c>
      <c r="I126" s="151" t="s">
        <v>770</v>
      </c>
      <c r="J126" s="152"/>
    </row>
    <row r="127" spans="1:10" s="108" customFormat="1" ht="24">
      <c r="A127" s="160">
        <v>123</v>
      </c>
      <c r="B127" s="148">
        <v>1070020020</v>
      </c>
      <c r="C127" s="147">
        <v>70020020</v>
      </c>
      <c r="D127" s="149" t="s">
        <v>294</v>
      </c>
      <c r="E127" s="149" t="s">
        <v>1153</v>
      </c>
      <c r="F127" s="149" t="s">
        <v>295</v>
      </c>
      <c r="G127" s="150" t="s">
        <v>380</v>
      </c>
      <c r="H127" s="151" t="s">
        <v>353</v>
      </c>
      <c r="I127" s="151" t="s">
        <v>770</v>
      </c>
      <c r="J127" s="152"/>
    </row>
    <row r="128" spans="1:10" s="110" customFormat="1" ht="24">
      <c r="A128" s="160">
        <v>124</v>
      </c>
      <c r="B128" s="154">
        <v>1070020088</v>
      </c>
      <c r="C128" s="153">
        <v>70020088</v>
      </c>
      <c r="D128" s="155" t="s">
        <v>296</v>
      </c>
      <c r="E128" s="155" t="s">
        <v>1154</v>
      </c>
      <c r="F128" s="155" t="s">
        <v>297</v>
      </c>
      <c r="G128" s="156" t="s">
        <v>513</v>
      </c>
      <c r="H128" s="157" t="s">
        <v>771</v>
      </c>
      <c r="I128" s="157" t="s">
        <v>771</v>
      </c>
      <c r="J128" s="158"/>
    </row>
    <row r="129" spans="1:10" s="110" customFormat="1" ht="24">
      <c r="A129" s="160">
        <v>125</v>
      </c>
      <c r="B129" s="154">
        <v>1070020089</v>
      </c>
      <c r="C129" s="153">
        <v>70020089</v>
      </c>
      <c r="D129" s="155" t="s">
        <v>298</v>
      </c>
      <c r="E129" s="155" t="s">
        <v>1155</v>
      </c>
      <c r="F129" s="155" t="s">
        <v>299</v>
      </c>
      <c r="G129" s="156" t="s">
        <v>535</v>
      </c>
      <c r="H129" s="157" t="s">
        <v>771</v>
      </c>
      <c r="I129" s="157" t="s">
        <v>771</v>
      </c>
      <c r="J129" s="158"/>
    </row>
    <row r="130" spans="1:10" s="110" customFormat="1" ht="24">
      <c r="A130" s="160">
        <v>126</v>
      </c>
      <c r="B130" s="154">
        <v>1070020090</v>
      </c>
      <c r="C130" s="153">
        <v>70020090</v>
      </c>
      <c r="D130" s="155" t="s">
        <v>300</v>
      </c>
      <c r="E130" s="155" t="s">
        <v>1156</v>
      </c>
      <c r="F130" s="155" t="s">
        <v>301</v>
      </c>
      <c r="G130" s="156" t="s">
        <v>58</v>
      </c>
      <c r="H130" s="157" t="s">
        <v>771</v>
      </c>
      <c r="I130" s="157" t="s">
        <v>771</v>
      </c>
      <c r="J130" s="158"/>
    </row>
    <row r="131" spans="1:10" s="110" customFormat="1" ht="24">
      <c r="A131" s="160">
        <v>127</v>
      </c>
      <c r="B131" s="154">
        <v>1070020091</v>
      </c>
      <c r="C131" s="153">
        <v>70020091</v>
      </c>
      <c r="D131" s="155" t="s">
        <v>302</v>
      </c>
      <c r="E131" s="155" t="s">
        <v>1157</v>
      </c>
      <c r="F131" s="155" t="s">
        <v>303</v>
      </c>
      <c r="G131" s="156" t="s">
        <v>537</v>
      </c>
      <c r="H131" s="157" t="s">
        <v>771</v>
      </c>
      <c r="I131" s="157" t="s">
        <v>771</v>
      </c>
      <c r="J131" s="158"/>
    </row>
    <row r="132" spans="1:10" s="110" customFormat="1" ht="24">
      <c r="A132" s="160">
        <v>128</v>
      </c>
      <c r="B132" s="154">
        <v>1070020092</v>
      </c>
      <c r="C132" s="153">
        <v>70020092</v>
      </c>
      <c r="D132" s="155" t="s">
        <v>427</v>
      </c>
      <c r="E132" s="155" t="s">
        <v>1158</v>
      </c>
      <c r="F132" s="155" t="s">
        <v>428</v>
      </c>
      <c r="G132" s="156" t="s">
        <v>60</v>
      </c>
      <c r="H132" s="157" t="s">
        <v>771</v>
      </c>
      <c r="I132" s="157" t="s">
        <v>771</v>
      </c>
      <c r="J132" s="158"/>
    </row>
    <row r="133" spans="1:10" s="110" customFormat="1" ht="24">
      <c r="A133" s="160">
        <v>129</v>
      </c>
      <c r="B133" s="154">
        <v>1070020095</v>
      </c>
      <c r="C133" s="153">
        <v>70020095</v>
      </c>
      <c r="D133" s="155" t="s">
        <v>429</v>
      </c>
      <c r="E133" s="155" t="s">
        <v>1159</v>
      </c>
      <c r="F133" s="155" t="s">
        <v>430</v>
      </c>
      <c r="G133" s="156" t="s">
        <v>578</v>
      </c>
      <c r="H133" s="157" t="s">
        <v>579</v>
      </c>
      <c r="I133" s="157" t="s">
        <v>771</v>
      </c>
      <c r="J133" s="158"/>
    </row>
    <row r="134" spans="1:10" s="110" customFormat="1" ht="24">
      <c r="A134" s="160">
        <v>130</v>
      </c>
      <c r="B134" s="154">
        <v>1070020096</v>
      </c>
      <c r="C134" s="153">
        <v>70020096</v>
      </c>
      <c r="D134" s="155" t="s">
        <v>431</v>
      </c>
      <c r="E134" s="155" t="s">
        <v>1160</v>
      </c>
      <c r="F134" s="155" t="s">
        <v>432</v>
      </c>
      <c r="G134" s="156" t="s">
        <v>581</v>
      </c>
      <c r="H134" s="157" t="s">
        <v>579</v>
      </c>
      <c r="I134" s="157" t="s">
        <v>771</v>
      </c>
      <c r="J134" s="158"/>
    </row>
    <row r="135" spans="1:10" s="110" customFormat="1" ht="24">
      <c r="A135" s="160">
        <v>131</v>
      </c>
      <c r="B135" s="154">
        <v>1070020097</v>
      </c>
      <c r="C135" s="153">
        <v>70020097</v>
      </c>
      <c r="D135" s="155" t="s">
        <v>433</v>
      </c>
      <c r="E135" s="155" t="s">
        <v>1161</v>
      </c>
      <c r="F135" s="155" t="s">
        <v>434</v>
      </c>
      <c r="G135" s="156" t="s">
        <v>582</v>
      </c>
      <c r="H135" s="157" t="s">
        <v>579</v>
      </c>
      <c r="I135" s="157" t="s">
        <v>771</v>
      </c>
      <c r="J135" s="158"/>
    </row>
    <row r="136" spans="1:10" s="111" customFormat="1" ht="24">
      <c r="A136" s="160">
        <v>132</v>
      </c>
      <c r="B136" s="154">
        <v>1070020103</v>
      </c>
      <c r="C136" s="153">
        <v>70020103</v>
      </c>
      <c r="D136" s="155" t="s">
        <v>435</v>
      </c>
      <c r="E136" s="155" t="s">
        <v>1162</v>
      </c>
      <c r="F136" s="155" t="s">
        <v>436</v>
      </c>
      <c r="G136" s="156" t="s">
        <v>584</v>
      </c>
      <c r="H136" s="157" t="s">
        <v>336</v>
      </c>
      <c r="I136" s="157" t="s">
        <v>771</v>
      </c>
      <c r="J136" s="158"/>
    </row>
    <row r="137" spans="1:10" s="111" customFormat="1" ht="24">
      <c r="A137" s="160">
        <v>133</v>
      </c>
      <c r="B137" s="154">
        <v>1070020100</v>
      </c>
      <c r="C137" s="153">
        <v>70020100</v>
      </c>
      <c r="D137" s="155" t="s">
        <v>437</v>
      </c>
      <c r="E137" s="155" t="s">
        <v>1163</v>
      </c>
      <c r="F137" s="155" t="s">
        <v>438</v>
      </c>
      <c r="G137" s="156" t="s">
        <v>64</v>
      </c>
      <c r="H137" s="157" t="s">
        <v>338</v>
      </c>
      <c r="I137" s="157" t="s">
        <v>771</v>
      </c>
      <c r="J137" s="158"/>
    </row>
    <row r="138" spans="1:10" s="111" customFormat="1" ht="24">
      <c r="A138" s="160">
        <v>134</v>
      </c>
      <c r="B138" s="154">
        <v>1070020102</v>
      </c>
      <c r="C138" s="153">
        <v>70020102</v>
      </c>
      <c r="D138" s="155" t="s">
        <v>439</v>
      </c>
      <c r="E138" s="155" t="s">
        <v>1164</v>
      </c>
      <c r="F138" s="155" t="s">
        <v>1067</v>
      </c>
      <c r="G138" s="156" t="s">
        <v>65</v>
      </c>
      <c r="H138" s="157" t="s">
        <v>336</v>
      </c>
      <c r="I138" s="157" t="s">
        <v>771</v>
      </c>
      <c r="J138" s="158"/>
    </row>
    <row r="139" spans="1:10" s="111" customFormat="1" ht="24">
      <c r="A139" s="160">
        <v>135</v>
      </c>
      <c r="B139" s="154">
        <v>1070020101</v>
      </c>
      <c r="C139" s="153">
        <v>70020101</v>
      </c>
      <c r="D139" s="155" t="s">
        <v>440</v>
      </c>
      <c r="E139" s="155" t="s">
        <v>1165</v>
      </c>
      <c r="F139" s="155" t="s">
        <v>441</v>
      </c>
      <c r="G139" s="156" t="s">
        <v>341</v>
      </c>
      <c r="H139" s="157" t="s">
        <v>338</v>
      </c>
      <c r="I139" s="157" t="s">
        <v>771</v>
      </c>
      <c r="J139" s="158"/>
    </row>
    <row r="140" spans="1:10" s="110" customFormat="1" ht="24">
      <c r="A140" s="160">
        <v>136</v>
      </c>
      <c r="B140" s="154">
        <v>1070020098</v>
      </c>
      <c r="C140" s="153">
        <v>70020098</v>
      </c>
      <c r="D140" s="155" t="s">
        <v>442</v>
      </c>
      <c r="E140" s="155" t="s">
        <v>1166</v>
      </c>
      <c r="F140" s="155" t="s">
        <v>443</v>
      </c>
      <c r="G140" s="156" t="s">
        <v>667</v>
      </c>
      <c r="H140" s="157" t="s">
        <v>338</v>
      </c>
      <c r="I140" s="157" t="s">
        <v>771</v>
      </c>
      <c r="J140" s="158"/>
    </row>
    <row r="141" spans="1:10" s="110" customFormat="1" ht="24">
      <c r="A141" s="160">
        <v>137</v>
      </c>
      <c r="B141" s="154">
        <v>1070020099</v>
      </c>
      <c r="C141" s="153">
        <v>70020099</v>
      </c>
      <c r="D141" s="155" t="s">
        <v>444</v>
      </c>
      <c r="E141" s="155" t="s">
        <v>1167</v>
      </c>
      <c r="F141" s="155" t="s">
        <v>445</v>
      </c>
      <c r="G141" s="156" t="s">
        <v>668</v>
      </c>
      <c r="H141" s="157" t="s">
        <v>338</v>
      </c>
      <c r="I141" s="157" t="s">
        <v>771</v>
      </c>
      <c r="J141" s="158"/>
    </row>
    <row r="142" spans="1:10" s="111" customFormat="1" ht="24">
      <c r="A142" s="160">
        <v>138</v>
      </c>
      <c r="B142" s="154">
        <v>1070020104</v>
      </c>
      <c r="C142" s="153">
        <v>70020104</v>
      </c>
      <c r="D142" s="155" t="s">
        <v>446</v>
      </c>
      <c r="E142" s="155" t="s">
        <v>1168</v>
      </c>
      <c r="F142" s="155" t="s">
        <v>447</v>
      </c>
      <c r="G142" s="156" t="s">
        <v>670</v>
      </c>
      <c r="H142" s="157" t="s">
        <v>336</v>
      </c>
      <c r="I142" s="157" t="s">
        <v>771</v>
      </c>
      <c r="J142" s="158"/>
    </row>
    <row r="143" spans="1:10" s="111" customFormat="1" ht="24">
      <c r="A143" s="160">
        <v>139</v>
      </c>
      <c r="B143" s="154">
        <v>1070020094</v>
      </c>
      <c r="C143" s="153">
        <v>70020094</v>
      </c>
      <c r="D143" s="155" t="s">
        <v>448</v>
      </c>
      <c r="E143" s="155" t="s">
        <v>1169</v>
      </c>
      <c r="F143" s="155" t="s">
        <v>449</v>
      </c>
      <c r="G143" s="156" t="s">
        <v>361</v>
      </c>
      <c r="H143" s="157" t="s">
        <v>672</v>
      </c>
      <c r="I143" s="157" t="s">
        <v>771</v>
      </c>
      <c r="J143" s="158"/>
    </row>
    <row r="144" spans="1:10" s="111" customFormat="1" ht="24">
      <c r="A144" s="160">
        <v>140</v>
      </c>
      <c r="B144" s="154">
        <v>1070020093</v>
      </c>
      <c r="C144" s="153">
        <v>70020093</v>
      </c>
      <c r="D144" s="155" t="s">
        <v>450</v>
      </c>
      <c r="E144" s="155" t="s">
        <v>1170</v>
      </c>
      <c r="F144" s="155" t="s">
        <v>451</v>
      </c>
      <c r="G144" s="156" t="s">
        <v>362</v>
      </c>
      <c r="H144" s="157" t="s">
        <v>672</v>
      </c>
      <c r="I144" s="157" t="s">
        <v>771</v>
      </c>
      <c r="J144" s="158"/>
    </row>
    <row r="145" spans="1:10" s="111" customFormat="1" ht="24">
      <c r="A145" s="160">
        <v>141</v>
      </c>
      <c r="B145" s="154">
        <v>1070020081</v>
      </c>
      <c r="C145" s="153">
        <v>70020081</v>
      </c>
      <c r="D145" s="155" t="s">
        <v>452</v>
      </c>
      <c r="E145" s="155" t="s">
        <v>1171</v>
      </c>
      <c r="F145" s="155" t="s">
        <v>453</v>
      </c>
      <c r="G145" s="156" t="s">
        <v>675</v>
      </c>
      <c r="H145" s="157" t="s">
        <v>676</v>
      </c>
      <c r="I145" s="157" t="s">
        <v>771</v>
      </c>
      <c r="J145" s="158"/>
    </row>
    <row r="146" spans="1:10" s="111" customFormat="1" ht="24">
      <c r="A146" s="160">
        <v>142</v>
      </c>
      <c r="B146" s="154">
        <v>1070020082</v>
      </c>
      <c r="C146" s="153">
        <v>70020082</v>
      </c>
      <c r="D146" s="155" t="s">
        <v>454</v>
      </c>
      <c r="E146" s="155" t="s">
        <v>1172</v>
      </c>
      <c r="F146" s="155" t="s">
        <v>455</v>
      </c>
      <c r="G146" s="156" t="s">
        <v>677</v>
      </c>
      <c r="H146" s="157" t="s">
        <v>676</v>
      </c>
      <c r="I146" s="157" t="s">
        <v>771</v>
      </c>
      <c r="J146" s="158"/>
    </row>
    <row r="147" spans="1:10" s="111" customFormat="1" ht="24">
      <c r="A147" s="160">
        <v>143</v>
      </c>
      <c r="B147" s="154">
        <v>1070020087</v>
      </c>
      <c r="C147" s="153">
        <v>70020087</v>
      </c>
      <c r="D147" s="155" t="s">
        <v>456</v>
      </c>
      <c r="E147" s="155" t="s">
        <v>1173</v>
      </c>
      <c r="F147" s="155" t="s">
        <v>457</v>
      </c>
      <c r="G147" s="156" t="s">
        <v>365</v>
      </c>
      <c r="H147" s="157" t="s">
        <v>678</v>
      </c>
      <c r="I147" s="157" t="s">
        <v>771</v>
      </c>
      <c r="J147" s="158"/>
    </row>
    <row r="148" spans="1:10" s="111" customFormat="1" ht="24">
      <c r="A148" s="160">
        <v>144</v>
      </c>
      <c r="B148" s="154">
        <v>1070020083</v>
      </c>
      <c r="C148" s="153">
        <v>70020083</v>
      </c>
      <c r="D148" s="155" t="s">
        <v>458</v>
      </c>
      <c r="E148" s="155" t="s">
        <v>1174</v>
      </c>
      <c r="F148" s="155" t="s">
        <v>459</v>
      </c>
      <c r="G148" s="156" t="s">
        <v>366</v>
      </c>
      <c r="H148" s="157" t="s">
        <v>676</v>
      </c>
      <c r="I148" s="157" t="s">
        <v>771</v>
      </c>
      <c r="J148" s="158"/>
    </row>
    <row r="149" spans="1:10" s="110" customFormat="1" ht="24">
      <c r="A149" s="160">
        <v>145</v>
      </c>
      <c r="B149" s="154">
        <v>1070020084</v>
      </c>
      <c r="C149" s="153">
        <v>70020084</v>
      </c>
      <c r="D149" s="155" t="s">
        <v>460</v>
      </c>
      <c r="E149" s="155" t="s">
        <v>1175</v>
      </c>
      <c r="F149" s="155" t="s">
        <v>461</v>
      </c>
      <c r="G149" s="156" t="s">
        <v>679</v>
      </c>
      <c r="H149" s="157" t="s">
        <v>678</v>
      </c>
      <c r="I149" s="157" t="s">
        <v>771</v>
      </c>
      <c r="J149" s="158"/>
    </row>
    <row r="150" spans="1:10" s="110" customFormat="1" ht="24">
      <c r="A150" s="160">
        <v>146</v>
      </c>
      <c r="B150" s="154">
        <v>1070020085</v>
      </c>
      <c r="C150" s="153">
        <v>70020085</v>
      </c>
      <c r="D150" s="155" t="s">
        <v>462</v>
      </c>
      <c r="E150" s="155" t="s">
        <v>1176</v>
      </c>
      <c r="F150" s="155" t="s">
        <v>463</v>
      </c>
      <c r="G150" s="156" t="s">
        <v>681</v>
      </c>
      <c r="H150" s="157" t="s">
        <v>678</v>
      </c>
      <c r="I150" s="157" t="s">
        <v>771</v>
      </c>
      <c r="J150" s="158"/>
    </row>
    <row r="151" spans="1:10" s="110" customFormat="1" ht="24">
      <c r="A151" s="160">
        <v>147</v>
      </c>
      <c r="B151" s="154">
        <v>1070020086</v>
      </c>
      <c r="C151" s="153">
        <v>70020086</v>
      </c>
      <c r="D151" s="155" t="s">
        <v>464</v>
      </c>
      <c r="E151" s="155" t="s">
        <v>1177</v>
      </c>
      <c r="F151" s="155" t="s">
        <v>465</v>
      </c>
      <c r="G151" s="156" t="s">
        <v>369</v>
      </c>
      <c r="H151" s="157" t="s">
        <v>678</v>
      </c>
      <c r="I151" s="157" t="s">
        <v>771</v>
      </c>
      <c r="J151" s="158"/>
    </row>
    <row r="152" spans="1:10" ht="23.25">
      <c r="A152" s="208"/>
      <c r="B152" s="208"/>
      <c r="C152" s="208">
        <v>7002000</v>
      </c>
      <c r="D152" s="209"/>
      <c r="E152" s="209"/>
      <c r="F152" s="209" t="s">
        <v>888</v>
      </c>
      <c r="G152" s="210" t="s">
        <v>889</v>
      </c>
      <c r="H152" s="211" t="s">
        <v>397</v>
      </c>
      <c r="I152" s="211" t="s">
        <v>531</v>
      </c>
      <c r="J152" s="212"/>
    </row>
    <row r="153" spans="2:9" ht="34.5">
      <c r="B153" s="112"/>
      <c r="C153" s="113"/>
      <c r="D153" s="114"/>
      <c r="E153" s="114"/>
      <c r="F153" s="115"/>
      <c r="I153" s="228"/>
    </row>
    <row r="154" spans="2:6" ht="23.25">
      <c r="B154" s="112"/>
      <c r="C154" s="113"/>
      <c r="D154" s="114"/>
      <c r="E154" s="114"/>
      <c r="F154" s="115"/>
    </row>
    <row r="155" spans="2:6" ht="23.25">
      <c r="B155" s="112"/>
      <c r="C155" s="113"/>
      <c r="D155" s="114"/>
      <c r="E155" s="114"/>
      <c r="F155" s="115"/>
    </row>
    <row r="156" spans="2:6" ht="23.25">
      <c r="B156" s="112"/>
      <c r="C156" s="113"/>
      <c r="D156" s="114"/>
      <c r="E156" s="114"/>
      <c r="F156" s="115"/>
    </row>
    <row r="157" spans="2:6" ht="23.25">
      <c r="B157" s="112"/>
      <c r="C157" s="113"/>
      <c r="D157" s="114"/>
      <c r="E157" s="114"/>
      <c r="F157" s="115"/>
    </row>
    <row r="158" spans="2:6" ht="23.25">
      <c r="B158" s="112"/>
      <c r="C158" s="113"/>
      <c r="D158" s="114"/>
      <c r="E158" s="114"/>
      <c r="F158" s="115"/>
    </row>
  </sheetData>
  <sheetProtection/>
  <mergeCells count="9">
    <mergeCell ref="J3:J4"/>
    <mergeCell ref="A1:I1"/>
    <mergeCell ref="A2:I2"/>
    <mergeCell ref="A3:A4"/>
    <mergeCell ref="C3:C4"/>
    <mergeCell ref="D3:D4"/>
    <mergeCell ref="G3:G4"/>
    <mergeCell ref="H3:H4"/>
    <mergeCell ref="I3:I4"/>
  </mergeCells>
  <printOptions/>
  <pageMargins left="0.5118110236220472" right="0" top="0.984251968503937" bottom="0.5118110236220472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1"/>
  <sheetViews>
    <sheetView view="pageBreakPreview" zoomScale="142" zoomScaleSheetLayoutView="142"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5" sqref="Q25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4.28125" style="359" bestFit="1" customWidth="1"/>
    <col min="4" max="4" width="2.57421875" style="346" bestFit="1" customWidth="1"/>
    <col min="5" max="6" width="4.28125" style="353" bestFit="1" customWidth="1"/>
    <col min="7" max="7" width="5.140625" style="346" bestFit="1" customWidth="1"/>
    <col min="8" max="8" width="3.28125" style="575" bestFit="1" customWidth="1"/>
    <col min="9" max="9" width="4.8515625" style="353" customWidth="1"/>
    <col min="10" max="11" width="4.8515625" style="575" customWidth="1"/>
    <col min="12" max="12" width="5.7109375" style="346" bestFit="1" customWidth="1"/>
    <col min="13" max="13" width="7.00390625" style="347" bestFit="1" customWidth="1"/>
    <col min="14" max="14" width="6.7109375" style="348" bestFit="1" customWidth="1"/>
    <col min="15" max="15" width="9.28125" style="0" bestFit="1" customWidth="1"/>
    <col min="16" max="16" width="10.8515625" style="0" customWidth="1"/>
    <col min="17" max="17" width="12.28125" style="22" bestFit="1" customWidth="1"/>
    <col min="18" max="18" width="4.140625" style="0" customWidth="1"/>
    <col min="19" max="19" width="9.421875" style="0" customWidth="1"/>
    <col min="20" max="20" width="12.421875" style="0" bestFit="1" customWidth="1"/>
    <col min="21" max="21" width="14.7109375" style="22" customWidth="1"/>
  </cols>
  <sheetData>
    <row r="1" spans="1:21" s="140" customFormat="1" ht="12.75">
      <c r="A1" s="805" t="s">
        <v>1381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7"/>
    </row>
    <row r="2" spans="1:21" s="140" customFormat="1" ht="12.75">
      <c r="A2" s="808"/>
      <c r="B2" s="809"/>
      <c r="C2" s="809"/>
      <c r="D2" s="809"/>
      <c r="E2" s="809"/>
      <c r="F2" s="810"/>
      <c r="G2" s="810"/>
      <c r="H2" s="810"/>
      <c r="I2" s="810"/>
      <c r="J2" s="810"/>
      <c r="K2" s="810"/>
      <c r="L2" s="809"/>
      <c r="M2" s="809"/>
      <c r="N2" s="809"/>
      <c r="O2" s="809"/>
      <c r="P2" s="809"/>
      <c r="Q2" s="809"/>
      <c r="R2" s="809"/>
      <c r="S2" s="809"/>
      <c r="T2" s="809"/>
      <c r="U2" s="811"/>
    </row>
    <row r="3" spans="1:21" ht="12.75" customHeight="1">
      <c r="A3" s="822" t="s">
        <v>425</v>
      </c>
      <c r="B3" s="822" t="s">
        <v>21</v>
      </c>
      <c r="C3" s="824" t="s">
        <v>872</v>
      </c>
      <c r="D3" s="826" t="s">
        <v>873</v>
      </c>
      <c r="E3" s="828" t="s">
        <v>533</v>
      </c>
      <c r="F3" s="567" t="s">
        <v>533</v>
      </c>
      <c r="G3" s="568" t="s">
        <v>893</v>
      </c>
      <c r="H3" s="576" t="s">
        <v>895</v>
      </c>
      <c r="I3" s="814" t="s">
        <v>1367</v>
      </c>
      <c r="J3" s="816" t="s">
        <v>1369</v>
      </c>
      <c r="K3" s="816" t="s">
        <v>1368</v>
      </c>
      <c r="L3" s="830" t="s">
        <v>24</v>
      </c>
      <c r="M3" s="797" t="s">
        <v>426</v>
      </c>
      <c r="N3" s="797" t="s">
        <v>304</v>
      </c>
      <c r="O3" s="812" t="s">
        <v>305</v>
      </c>
      <c r="P3" s="812" t="s">
        <v>306</v>
      </c>
      <c r="Q3" s="812" t="s">
        <v>307</v>
      </c>
      <c r="R3" s="799" t="s">
        <v>308</v>
      </c>
      <c r="S3" s="800"/>
      <c r="T3" s="801"/>
      <c r="U3" s="812" t="s">
        <v>848</v>
      </c>
    </row>
    <row r="4" spans="1:21" ht="12.75" customHeight="1">
      <c r="A4" s="823"/>
      <c r="B4" s="823"/>
      <c r="C4" s="825"/>
      <c r="D4" s="827"/>
      <c r="E4" s="829"/>
      <c r="F4" s="569" t="s">
        <v>1362</v>
      </c>
      <c r="G4" s="570" t="s">
        <v>894</v>
      </c>
      <c r="H4" s="577" t="s">
        <v>896</v>
      </c>
      <c r="I4" s="815"/>
      <c r="J4" s="817"/>
      <c r="K4" s="817"/>
      <c r="L4" s="831"/>
      <c r="M4" s="798"/>
      <c r="N4" s="798"/>
      <c r="O4" s="813"/>
      <c r="P4" s="813"/>
      <c r="Q4" s="813"/>
      <c r="R4" s="802"/>
      <c r="S4" s="803"/>
      <c r="T4" s="804"/>
      <c r="U4" s="813"/>
    </row>
    <row r="5" spans="1:21" ht="12.75">
      <c r="A5" s="121"/>
      <c r="B5" s="122" t="s">
        <v>41</v>
      </c>
      <c r="C5" s="354"/>
      <c r="D5" s="332"/>
      <c r="E5" s="350"/>
      <c r="F5" s="551"/>
      <c r="G5" s="333"/>
      <c r="H5" s="571"/>
      <c r="I5" s="350"/>
      <c r="J5" s="571"/>
      <c r="K5" s="571"/>
      <c r="L5" s="332"/>
      <c r="M5" s="334"/>
      <c r="N5" s="335"/>
      <c r="O5" s="121"/>
      <c r="P5" s="121"/>
      <c r="Q5" s="121"/>
      <c r="R5" s="123"/>
      <c r="S5" s="124"/>
      <c r="T5" s="125"/>
      <c r="U5" s="121"/>
    </row>
    <row r="6" spans="1:21" ht="12.75">
      <c r="A6" s="21">
        <v>1</v>
      </c>
      <c r="B6" s="536" t="s">
        <v>42</v>
      </c>
      <c r="C6" s="355">
        <v>1</v>
      </c>
      <c r="D6" s="336"/>
      <c r="E6" s="474">
        <v>14</v>
      </c>
      <c r="F6" s="474">
        <v>1</v>
      </c>
      <c r="G6" s="336"/>
      <c r="H6" s="572"/>
      <c r="I6" s="351">
        <v>1</v>
      </c>
      <c r="J6" s="572"/>
      <c r="K6" s="572">
        <v>1</v>
      </c>
      <c r="L6" s="336">
        <f>SUM(C6:K6)</f>
        <v>18</v>
      </c>
      <c r="M6" s="337">
        <f>บ้านโป่ง!AD9</f>
        <v>224</v>
      </c>
      <c r="N6" s="338" t="s">
        <v>938</v>
      </c>
      <c r="O6" s="21" t="s">
        <v>309</v>
      </c>
      <c r="P6" s="21" t="s">
        <v>861</v>
      </c>
      <c r="Q6" s="231" t="s">
        <v>1289</v>
      </c>
      <c r="R6" s="80" t="s">
        <v>492</v>
      </c>
      <c r="S6" s="80" t="s">
        <v>1271</v>
      </c>
      <c r="T6" s="80" t="s">
        <v>1272</v>
      </c>
      <c r="U6" s="21" t="s">
        <v>849</v>
      </c>
    </row>
    <row r="7" spans="1:21" ht="12.75">
      <c r="A7" s="18">
        <v>2</v>
      </c>
      <c r="B7" s="537" t="s">
        <v>43</v>
      </c>
      <c r="C7" s="356">
        <v>1</v>
      </c>
      <c r="D7" s="339"/>
      <c r="E7" s="475">
        <v>9</v>
      </c>
      <c r="F7" s="475">
        <v>5</v>
      </c>
      <c r="G7" s="339"/>
      <c r="H7" s="573"/>
      <c r="I7" s="352">
        <v>1</v>
      </c>
      <c r="J7" s="573"/>
      <c r="K7" s="573">
        <v>1</v>
      </c>
      <c r="L7" s="339">
        <f>SUM(C7:K7)</f>
        <v>17</v>
      </c>
      <c r="M7" s="340">
        <f>บ้านโป่ง!AD10</f>
        <v>132</v>
      </c>
      <c r="N7" s="341" t="s">
        <v>938</v>
      </c>
      <c r="O7" s="18" t="s">
        <v>309</v>
      </c>
      <c r="P7" s="18" t="s">
        <v>626</v>
      </c>
      <c r="Q7" s="73" t="s">
        <v>1414</v>
      </c>
      <c r="R7" s="131" t="s">
        <v>492</v>
      </c>
      <c r="S7" s="131" t="s">
        <v>1412</v>
      </c>
      <c r="T7" s="131" t="s">
        <v>1413</v>
      </c>
      <c r="U7" s="18" t="s">
        <v>849</v>
      </c>
    </row>
    <row r="8" spans="1:21" ht="12.75">
      <c r="A8" s="18">
        <v>3</v>
      </c>
      <c r="B8" s="537" t="s">
        <v>44</v>
      </c>
      <c r="C8" s="356"/>
      <c r="D8" s="339"/>
      <c r="E8" s="475">
        <v>4</v>
      </c>
      <c r="F8" s="475">
        <v>1</v>
      </c>
      <c r="G8" s="339"/>
      <c r="H8" s="573">
        <v>1</v>
      </c>
      <c r="I8" s="352">
        <v>1</v>
      </c>
      <c r="J8" s="573"/>
      <c r="K8" s="573"/>
      <c r="L8" s="339">
        <f aca="true" t="shared" si="0" ref="L8:L52">SUM(C8:K8)</f>
        <v>7</v>
      </c>
      <c r="M8" s="340">
        <f>บ้านโป่ง!AD11</f>
        <v>95</v>
      </c>
      <c r="N8" s="341" t="s">
        <v>939</v>
      </c>
      <c r="O8" s="18" t="s">
        <v>309</v>
      </c>
      <c r="P8" s="18" t="s">
        <v>311</v>
      </c>
      <c r="Q8" s="73"/>
      <c r="R8" s="28"/>
      <c r="S8" s="28"/>
      <c r="T8" s="28"/>
      <c r="U8" s="507" t="s">
        <v>850</v>
      </c>
    </row>
    <row r="9" spans="1:21" ht="12.75">
      <c r="A9" s="18">
        <v>4</v>
      </c>
      <c r="B9" s="537" t="s">
        <v>45</v>
      </c>
      <c r="C9" s="356"/>
      <c r="D9" s="339"/>
      <c r="E9" s="475">
        <v>3</v>
      </c>
      <c r="F9" s="475"/>
      <c r="G9" s="339"/>
      <c r="H9" s="573"/>
      <c r="I9" s="352">
        <v>1</v>
      </c>
      <c r="J9" s="573"/>
      <c r="K9" s="573">
        <v>1</v>
      </c>
      <c r="L9" s="339">
        <f t="shared" si="0"/>
        <v>5</v>
      </c>
      <c r="M9" s="340">
        <f>บ้านโป่ง!AD12</f>
        <v>39</v>
      </c>
      <c r="N9" s="341" t="s">
        <v>939</v>
      </c>
      <c r="O9" s="18" t="s">
        <v>309</v>
      </c>
      <c r="P9" s="18" t="s">
        <v>313</v>
      </c>
      <c r="Q9" s="73"/>
      <c r="R9" s="28"/>
      <c r="S9" s="28"/>
      <c r="T9" s="28"/>
      <c r="U9" s="507" t="s">
        <v>850</v>
      </c>
    </row>
    <row r="10" spans="1:21" ht="12.75">
      <c r="A10" s="18">
        <v>5</v>
      </c>
      <c r="B10" s="537" t="s">
        <v>46</v>
      </c>
      <c r="C10" s="356">
        <v>1</v>
      </c>
      <c r="D10" s="339"/>
      <c r="E10" s="475">
        <v>2</v>
      </c>
      <c r="F10" s="475">
        <v>4</v>
      </c>
      <c r="G10" s="339"/>
      <c r="H10" s="573">
        <v>2</v>
      </c>
      <c r="I10" s="352">
        <v>1</v>
      </c>
      <c r="J10" s="573"/>
      <c r="K10" s="573"/>
      <c r="L10" s="339">
        <f t="shared" si="0"/>
        <v>10</v>
      </c>
      <c r="M10" s="340">
        <f>บ้านโป่ง!AD13</f>
        <v>148</v>
      </c>
      <c r="N10" s="341" t="s">
        <v>940</v>
      </c>
      <c r="O10" s="18" t="s">
        <v>309</v>
      </c>
      <c r="P10" s="18" t="s">
        <v>627</v>
      </c>
      <c r="Q10" s="232" t="s">
        <v>1415</v>
      </c>
      <c r="R10" s="131" t="s">
        <v>574</v>
      </c>
      <c r="S10" s="131" t="s">
        <v>1416</v>
      </c>
      <c r="T10" s="131" t="s">
        <v>1327</v>
      </c>
      <c r="U10" s="18"/>
    </row>
    <row r="11" spans="1:21" ht="12.75">
      <c r="A11" s="18">
        <v>6</v>
      </c>
      <c r="B11" s="537" t="s">
        <v>47</v>
      </c>
      <c r="C11" s="356"/>
      <c r="D11" s="339"/>
      <c r="E11" s="475">
        <v>3</v>
      </c>
      <c r="F11" s="475"/>
      <c r="G11" s="339">
        <v>1</v>
      </c>
      <c r="H11" s="573"/>
      <c r="I11" s="352">
        <v>1</v>
      </c>
      <c r="J11" s="573"/>
      <c r="K11" s="573">
        <v>1</v>
      </c>
      <c r="L11" s="339">
        <f t="shared" si="0"/>
        <v>6</v>
      </c>
      <c r="M11" s="340">
        <f>บ้านโป่ง!AD14</f>
        <v>58</v>
      </c>
      <c r="N11" s="341" t="s">
        <v>941</v>
      </c>
      <c r="O11" s="18" t="s">
        <v>309</v>
      </c>
      <c r="P11" s="18" t="s">
        <v>314</v>
      </c>
      <c r="Q11" s="8"/>
      <c r="R11" s="131"/>
      <c r="S11" s="131"/>
      <c r="T11" s="131"/>
      <c r="U11" s="507" t="s">
        <v>850</v>
      </c>
    </row>
    <row r="12" spans="1:21" ht="12.75">
      <c r="A12" s="18">
        <v>7</v>
      </c>
      <c r="B12" s="537" t="s">
        <v>48</v>
      </c>
      <c r="C12" s="356"/>
      <c r="D12" s="339"/>
      <c r="E12" s="475">
        <v>3</v>
      </c>
      <c r="F12" s="475"/>
      <c r="G12" s="339"/>
      <c r="H12" s="573">
        <v>1</v>
      </c>
      <c r="I12" s="352">
        <v>1</v>
      </c>
      <c r="J12" s="573"/>
      <c r="K12" s="573">
        <v>1</v>
      </c>
      <c r="L12" s="339">
        <f t="shared" si="0"/>
        <v>6</v>
      </c>
      <c r="M12" s="340">
        <f>บ้านโป่ง!AD15</f>
        <v>56</v>
      </c>
      <c r="N12" s="341" t="s">
        <v>939</v>
      </c>
      <c r="O12" s="18" t="s">
        <v>309</v>
      </c>
      <c r="P12" s="18" t="s">
        <v>333</v>
      </c>
      <c r="Q12" s="8"/>
      <c r="R12" s="131"/>
      <c r="S12" s="131"/>
      <c r="T12" s="131"/>
      <c r="U12" s="507" t="s">
        <v>850</v>
      </c>
    </row>
    <row r="13" spans="1:21" ht="12.75">
      <c r="A13" s="18">
        <v>8</v>
      </c>
      <c r="B13" s="537" t="s">
        <v>49</v>
      </c>
      <c r="C13" s="356">
        <v>1</v>
      </c>
      <c r="D13" s="339"/>
      <c r="E13" s="475">
        <v>4</v>
      </c>
      <c r="F13" s="475">
        <v>1</v>
      </c>
      <c r="G13" s="339"/>
      <c r="H13" s="573"/>
      <c r="I13" s="352">
        <v>1</v>
      </c>
      <c r="J13" s="573"/>
      <c r="K13" s="573"/>
      <c r="L13" s="339">
        <f t="shared" si="0"/>
        <v>7</v>
      </c>
      <c r="M13" s="340">
        <f>บ้านโป่ง!AD16</f>
        <v>150</v>
      </c>
      <c r="N13" s="341" t="s">
        <v>939</v>
      </c>
      <c r="O13" s="18" t="s">
        <v>309</v>
      </c>
      <c r="P13" s="18" t="s">
        <v>315</v>
      </c>
      <c r="Q13" s="8" t="s">
        <v>947</v>
      </c>
      <c r="R13" s="131" t="s">
        <v>574</v>
      </c>
      <c r="S13" s="131" t="s">
        <v>944</v>
      </c>
      <c r="T13" s="131" t="s">
        <v>945</v>
      </c>
      <c r="U13" s="507"/>
    </row>
    <row r="14" spans="1:21" ht="12.75">
      <c r="A14" s="18">
        <v>9</v>
      </c>
      <c r="B14" s="537" t="s">
        <v>50</v>
      </c>
      <c r="C14" s="356">
        <v>1</v>
      </c>
      <c r="D14" s="339"/>
      <c r="E14" s="475">
        <v>3</v>
      </c>
      <c r="F14" s="475">
        <v>3</v>
      </c>
      <c r="G14" s="339">
        <v>1</v>
      </c>
      <c r="H14" s="573">
        <v>1</v>
      </c>
      <c r="I14" s="352">
        <v>1</v>
      </c>
      <c r="J14" s="573"/>
      <c r="K14" s="573">
        <v>1</v>
      </c>
      <c r="L14" s="339">
        <f t="shared" si="0"/>
        <v>11</v>
      </c>
      <c r="M14" s="340">
        <f>บ้านโป่ง!AD17</f>
        <v>104</v>
      </c>
      <c r="N14" s="341" t="s">
        <v>1060</v>
      </c>
      <c r="O14" s="18" t="s">
        <v>309</v>
      </c>
      <c r="P14" s="18" t="s">
        <v>628</v>
      </c>
      <c r="Q14" s="73" t="s">
        <v>1417</v>
      </c>
      <c r="R14" s="131" t="s">
        <v>574</v>
      </c>
      <c r="S14" s="131" t="s">
        <v>974</v>
      </c>
      <c r="T14" s="131" t="s">
        <v>975</v>
      </c>
      <c r="U14" s="507"/>
    </row>
    <row r="15" spans="1:21" ht="12.75">
      <c r="A15" s="18">
        <v>10</v>
      </c>
      <c r="B15" s="537" t="s">
        <v>51</v>
      </c>
      <c r="C15" s="356">
        <v>1</v>
      </c>
      <c r="D15" s="339"/>
      <c r="E15" s="475">
        <v>8</v>
      </c>
      <c r="F15" s="475"/>
      <c r="G15" s="339"/>
      <c r="H15" s="573">
        <v>1</v>
      </c>
      <c r="I15" s="352">
        <v>1</v>
      </c>
      <c r="J15" s="573">
        <v>1</v>
      </c>
      <c r="K15" s="573">
        <v>1</v>
      </c>
      <c r="L15" s="339">
        <f t="shared" si="0"/>
        <v>13</v>
      </c>
      <c r="M15" s="340">
        <f>บ้านโป่ง!AD18</f>
        <v>164</v>
      </c>
      <c r="N15" s="341" t="s">
        <v>943</v>
      </c>
      <c r="O15" s="55" t="s">
        <v>316</v>
      </c>
      <c r="P15" s="18" t="s">
        <v>317</v>
      </c>
      <c r="Q15" s="73" t="s">
        <v>897</v>
      </c>
      <c r="R15" s="28" t="s">
        <v>492</v>
      </c>
      <c r="S15" s="28" t="s">
        <v>576</v>
      </c>
      <c r="T15" s="28" t="s">
        <v>786</v>
      </c>
      <c r="U15" s="507"/>
    </row>
    <row r="16" spans="1:21" ht="12.75">
      <c r="A16" s="18">
        <v>11</v>
      </c>
      <c r="B16" s="537" t="s">
        <v>52</v>
      </c>
      <c r="C16" s="356"/>
      <c r="D16" s="339"/>
      <c r="E16" s="475">
        <v>8</v>
      </c>
      <c r="F16" s="475"/>
      <c r="G16" s="339"/>
      <c r="H16" s="573"/>
      <c r="I16" s="352">
        <v>1</v>
      </c>
      <c r="J16" s="573"/>
      <c r="K16" s="573">
        <v>1</v>
      </c>
      <c r="L16" s="339">
        <f t="shared" si="0"/>
        <v>10</v>
      </c>
      <c r="M16" s="340">
        <f>บ้านโป่ง!AD19</f>
        <v>120</v>
      </c>
      <c r="N16" s="341" t="s">
        <v>943</v>
      </c>
      <c r="O16" s="55" t="s">
        <v>316</v>
      </c>
      <c r="P16" s="18" t="s">
        <v>370</v>
      </c>
      <c r="Q16" s="73"/>
      <c r="R16" s="28"/>
      <c r="S16" s="28"/>
      <c r="T16" s="28"/>
      <c r="U16" s="507" t="s">
        <v>850</v>
      </c>
    </row>
    <row r="17" spans="1:21" ht="12.75">
      <c r="A17" s="18">
        <v>12</v>
      </c>
      <c r="B17" s="537" t="s">
        <v>53</v>
      </c>
      <c r="C17" s="356"/>
      <c r="D17" s="339"/>
      <c r="E17" s="475">
        <v>2</v>
      </c>
      <c r="F17" s="475"/>
      <c r="G17" s="339"/>
      <c r="H17" s="573"/>
      <c r="I17" s="352">
        <v>1</v>
      </c>
      <c r="J17" s="573"/>
      <c r="K17" s="573"/>
      <c r="L17" s="339">
        <f t="shared" si="0"/>
        <v>3</v>
      </c>
      <c r="M17" s="340">
        <f>บ้านโป่ง!AD20</f>
        <v>35</v>
      </c>
      <c r="N17" s="341" t="s">
        <v>1060</v>
      </c>
      <c r="O17" s="55" t="s">
        <v>316</v>
      </c>
      <c r="P17" s="18" t="s">
        <v>371</v>
      </c>
      <c r="Q17" s="73"/>
      <c r="R17" s="28"/>
      <c r="S17" s="131"/>
      <c r="T17" s="131"/>
      <c r="U17" s="507" t="s">
        <v>850</v>
      </c>
    </row>
    <row r="18" spans="1:21" ht="12.75">
      <c r="A18" s="18">
        <v>13</v>
      </c>
      <c r="B18" s="537" t="s">
        <v>54</v>
      </c>
      <c r="C18" s="356">
        <v>1</v>
      </c>
      <c r="D18" s="339"/>
      <c r="E18" s="475">
        <v>3</v>
      </c>
      <c r="F18" s="475">
        <v>1</v>
      </c>
      <c r="G18" s="339"/>
      <c r="H18" s="573"/>
      <c r="I18" s="352">
        <v>1</v>
      </c>
      <c r="J18" s="573">
        <v>1</v>
      </c>
      <c r="K18" s="573"/>
      <c r="L18" s="339">
        <f t="shared" si="0"/>
        <v>7</v>
      </c>
      <c r="M18" s="340">
        <f>บ้านโป่ง!AD21</f>
        <v>64</v>
      </c>
      <c r="N18" s="341" t="s">
        <v>943</v>
      </c>
      <c r="O18" s="55" t="s">
        <v>316</v>
      </c>
      <c r="P18" s="18" t="s">
        <v>334</v>
      </c>
      <c r="Q18" s="141" t="s">
        <v>1287</v>
      </c>
      <c r="R18" s="28" t="s">
        <v>768</v>
      </c>
      <c r="S18" s="131" t="s">
        <v>1273</v>
      </c>
      <c r="T18" s="28" t="s">
        <v>1274</v>
      </c>
      <c r="U18" s="507" t="s">
        <v>850</v>
      </c>
    </row>
    <row r="19" spans="1:21" ht="12.75">
      <c r="A19" s="18">
        <v>14</v>
      </c>
      <c r="B19" s="537" t="s">
        <v>55</v>
      </c>
      <c r="C19" s="356">
        <v>1</v>
      </c>
      <c r="D19" s="339"/>
      <c r="E19" s="475">
        <v>8</v>
      </c>
      <c r="F19" s="475">
        <v>4</v>
      </c>
      <c r="G19" s="339"/>
      <c r="H19" s="573">
        <v>1</v>
      </c>
      <c r="I19" s="352">
        <v>1</v>
      </c>
      <c r="J19" s="573"/>
      <c r="K19" s="573">
        <v>1</v>
      </c>
      <c r="L19" s="339">
        <f t="shared" si="0"/>
        <v>16</v>
      </c>
      <c r="M19" s="340">
        <f>บ้านโป่ง!AD22</f>
        <v>149</v>
      </c>
      <c r="N19" s="341" t="s">
        <v>1061</v>
      </c>
      <c r="O19" s="18" t="s">
        <v>318</v>
      </c>
      <c r="P19" s="18"/>
      <c r="Q19" s="73" t="s">
        <v>946</v>
      </c>
      <c r="R19" s="131" t="s">
        <v>574</v>
      </c>
      <c r="S19" s="131" t="s">
        <v>1275</v>
      </c>
      <c r="T19" s="131" t="s">
        <v>970</v>
      </c>
      <c r="U19" s="598" t="s">
        <v>1062</v>
      </c>
    </row>
    <row r="20" spans="1:21" ht="12.75">
      <c r="A20" s="18">
        <v>15</v>
      </c>
      <c r="B20" s="537" t="s">
        <v>57</v>
      </c>
      <c r="C20" s="356">
        <v>1</v>
      </c>
      <c r="D20" s="339"/>
      <c r="E20" s="475">
        <v>3</v>
      </c>
      <c r="F20" s="475">
        <v>1</v>
      </c>
      <c r="G20" s="339"/>
      <c r="H20" s="573"/>
      <c r="I20" s="352">
        <v>1</v>
      </c>
      <c r="J20" s="573"/>
      <c r="K20" s="573">
        <v>1</v>
      </c>
      <c r="L20" s="339">
        <f t="shared" si="0"/>
        <v>7</v>
      </c>
      <c r="M20" s="340">
        <f>บ้านโป่ง!AD23</f>
        <v>61</v>
      </c>
      <c r="N20" s="341" t="s">
        <v>940</v>
      </c>
      <c r="O20" s="18" t="s">
        <v>318</v>
      </c>
      <c r="P20" s="18" t="s">
        <v>629</v>
      </c>
      <c r="Q20" s="73" t="s">
        <v>948</v>
      </c>
      <c r="R20" s="131" t="s">
        <v>574</v>
      </c>
      <c r="S20" s="131" t="s">
        <v>949</v>
      </c>
      <c r="T20" s="131" t="s">
        <v>950</v>
      </c>
      <c r="U20" s="507" t="s">
        <v>850</v>
      </c>
    </row>
    <row r="21" spans="1:21" ht="12.75">
      <c r="A21" s="18">
        <v>16</v>
      </c>
      <c r="B21" s="537" t="s">
        <v>593</v>
      </c>
      <c r="C21" s="356">
        <v>1</v>
      </c>
      <c r="D21" s="339"/>
      <c r="E21" s="475">
        <v>5</v>
      </c>
      <c r="F21" s="475"/>
      <c r="G21" s="339"/>
      <c r="H21" s="573"/>
      <c r="I21" s="352">
        <v>1</v>
      </c>
      <c r="J21" s="573"/>
      <c r="K21" s="573">
        <v>2</v>
      </c>
      <c r="L21" s="339">
        <f t="shared" si="0"/>
        <v>9</v>
      </c>
      <c r="M21" s="340">
        <f>บ้านโป่ง!AD24</f>
        <v>106</v>
      </c>
      <c r="N21" s="341" t="s">
        <v>940</v>
      </c>
      <c r="O21" s="18" t="s">
        <v>319</v>
      </c>
      <c r="P21" s="18" t="s">
        <v>320</v>
      </c>
      <c r="Q21" s="73" t="s">
        <v>1286</v>
      </c>
      <c r="R21" s="28" t="s">
        <v>492</v>
      </c>
      <c r="S21" s="28" t="s">
        <v>1276</v>
      </c>
      <c r="T21" s="28" t="s">
        <v>1277</v>
      </c>
      <c r="U21" s="507" t="s">
        <v>850</v>
      </c>
    </row>
    <row r="22" spans="1:21" ht="12.75">
      <c r="A22" s="18">
        <v>17</v>
      </c>
      <c r="B22" s="537" t="s">
        <v>594</v>
      </c>
      <c r="C22" s="356">
        <v>1</v>
      </c>
      <c r="D22" s="339"/>
      <c r="E22" s="475">
        <v>18</v>
      </c>
      <c r="F22" s="475">
        <v>1</v>
      </c>
      <c r="G22" s="339"/>
      <c r="H22" s="573"/>
      <c r="I22" s="352">
        <v>1</v>
      </c>
      <c r="J22" s="573">
        <v>1</v>
      </c>
      <c r="K22" s="573">
        <v>2</v>
      </c>
      <c r="L22" s="339">
        <f t="shared" si="0"/>
        <v>24</v>
      </c>
      <c r="M22" s="340">
        <f>บ้านโป่ง!AD25</f>
        <v>457</v>
      </c>
      <c r="N22" s="341" t="s">
        <v>938</v>
      </c>
      <c r="O22" s="18" t="s">
        <v>319</v>
      </c>
      <c r="P22" s="18" t="s">
        <v>372</v>
      </c>
      <c r="Q22" s="73" t="s">
        <v>951</v>
      </c>
      <c r="R22" s="28" t="s">
        <v>492</v>
      </c>
      <c r="S22" s="131" t="s">
        <v>952</v>
      </c>
      <c r="T22" s="131" t="s">
        <v>953</v>
      </c>
      <c r="U22" s="18" t="s">
        <v>851</v>
      </c>
    </row>
    <row r="23" spans="1:21" ht="12.75">
      <c r="A23" s="18">
        <v>18</v>
      </c>
      <c r="B23" s="537" t="s">
        <v>595</v>
      </c>
      <c r="C23" s="794" t="s">
        <v>1418</v>
      </c>
      <c r="D23" s="795"/>
      <c r="E23" s="795"/>
      <c r="F23" s="795"/>
      <c r="G23" s="795"/>
      <c r="H23" s="795"/>
      <c r="I23" s="795"/>
      <c r="J23" s="795"/>
      <c r="K23" s="795"/>
      <c r="L23" s="796"/>
      <c r="M23" s="340">
        <f>บ้านโป่ง!AD26</f>
        <v>10</v>
      </c>
      <c r="N23" s="341" t="s">
        <v>940</v>
      </c>
      <c r="O23" s="18" t="s">
        <v>321</v>
      </c>
      <c r="P23" s="18" t="s">
        <v>322</v>
      </c>
      <c r="Q23" s="18"/>
      <c r="R23" s="28"/>
      <c r="S23" s="28"/>
      <c r="T23" s="28"/>
      <c r="U23" s="507" t="s">
        <v>850</v>
      </c>
    </row>
    <row r="24" spans="1:21" ht="12.75">
      <c r="A24" s="18">
        <v>19</v>
      </c>
      <c r="B24" s="537" t="s">
        <v>596</v>
      </c>
      <c r="C24" s="356">
        <v>1</v>
      </c>
      <c r="D24" s="339"/>
      <c r="E24" s="475">
        <v>12</v>
      </c>
      <c r="F24" s="475">
        <v>2</v>
      </c>
      <c r="G24" s="339"/>
      <c r="H24" s="573">
        <v>1</v>
      </c>
      <c r="I24" s="352">
        <v>1</v>
      </c>
      <c r="J24" s="573"/>
      <c r="K24" s="573">
        <v>1</v>
      </c>
      <c r="L24" s="339">
        <f t="shared" si="0"/>
        <v>18</v>
      </c>
      <c r="M24" s="340">
        <f>บ้านโป่ง!AD27</f>
        <v>141</v>
      </c>
      <c r="N24" s="341" t="s">
        <v>938</v>
      </c>
      <c r="O24" s="18" t="s">
        <v>321</v>
      </c>
      <c r="P24" s="18" t="s">
        <v>630</v>
      </c>
      <c r="Q24" s="73" t="s">
        <v>898</v>
      </c>
      <c r="R24" s="28" t="s">
        <v>492</v>
      </c>
      <c r="S24" s="28" t="s">
        <v>488</v>
      </c>
      <c r="T24" s="28" t="s">
        <v>489</v>
      </c>
      <c r="U24" s="18" t="s">
        <v>849</v>
      </c>
    </row>
    <row r="25" spans="1:21" ht="12.75">
      <c r="A25" s="18">
        <v>20</v>
      </c>
      <c r="B25" s="537" t="s">
        <v>597</v>
      </c>
      <c r="C25" s="356">
        <v>1</v>
      </c>
      <c r="D25" s="339"/>
      <c r="E25" s="475">
        <v>1</v>
      </c>
      <c r="F25" s="475">
        <v>1</v>
      </c>
      <c r="G25" s="339"/>
      <c r="H25" s="573"/>
      <c r="I25" s="352">
        <v>1</v>
      </c>
      <c r="J25" s="573"/>
      <c r="K25" s="573"/>
      <c r="L25" s="339">
        <f t="shared" si="0"/>
        <v>4</v>
      </c>
      <c r="M25" s="340">
        <f>บ้านโป่ง!AD28</f>
        <v>18</v>
      </c>
      <c r="N25" s="341" t="s">
        <v>940</v>
      </c>
      <c r="O25" s="18" t="s">
        <v>321</v>
      </c>
      <c r="P25" s="18" t="s">
        <v>323</v>
      </c>
      <c r="Q25" s="958" t="s">
        <v>1438</v>
      </c>
      <c r="R25" s="776"/>
      <c r="S25" s="776"/>
      <c r="T25" s="777"/>
      <c r="U25" s="507" t="s">
        <v>850</v>
      </c>
    </row>
    <row r="26" spans="1:21" ht="12.75">
      <c r="A26" s="18">
        <v>21</v>
      </c>
      <c r="B26" s="537" t="s">
        <v>686</v>
      </c>
      <c r="C26" s="356">
        <v>1</v>
      </c>
      <c r="D26" s="339"/>
      <c r="E26" s="475">
        <v>8</v>
      </c>
      <c r="F26" s="475">
        <v>2</v>
      </c>
      <c r="G26" s="339"/>
      <c r="H26" s="573"/>
      <c r="I26" s="352">
        <v>1</v>
      </c>
      <c r="J26" s="573"/>
      <c r="K26" s="573">
        <v>1</v>
      </c>
      <c r="L26" s="339">
        <f t="shared" si="0"/>
        <v>13</v>
      </c>
      <c r="M26" s="340">
        <f>บ้านโป่ง!AD29</f>
        <v>148</v>
      </c>
      <c r="N26" s="341" t="s">
        <v>939</v>
      </c>
      <c r="O26" s="18" t="s">
        <v>324</v>
      </c>
      <c r="P26" s="18" t="s">
        <v>325</v>
      </c>
      <c r="Q26" s="73" t="s">
        <v>1252</v>
      </c>
      <c r="R26" s="131" t="s">
        <v>574</v>
      </c>
      <c r="S26" s="131" t="s">
        <v>954</v>
      </c>
      <c r="T26" s="131" t="s">
        <v>955</v>
      </c>
      <c r="U26" s="18"/>
    </row>
    <row r="27" spans="1:21" ht="12.75">
      <c r="A27" s="18">
        <v>22</v>
      </c>
      <c r="B27" s="537" t="s">
        <v>687</v>
      </c>
      <c r="C27" s="356">
        <v>1</v>
      </c>
      <c r="D27" s="339"/>
      <c r="E27" s="475">
        <v>6</v>
      </c>
      <c r="F27" s="475">
        <v>2</v>
      </c>
      <c r="G27" s="339"/>
      <c r="H27" s="573"/>
      <c r="I27" s="352">
        <v>1</v>
      </c>
      <c r="J27" s="573"/>
      <c r="K27" s="573"/>
      <c r="L27" s="339">
        <f t="shared" si="0"/>
        <v>10</v>
      </c>
      <c r="M27" s="340">
        <f>บ้านโป่ง!AD30</f>
        <v>140</v>
      </c>
      <c r="N27" s="341" t="s">
        <v>940</v>
      </c>
      <c r="O27" s="18" t="s">
        <v>324</v>
      </c>
      <c r="P27" s="18" t="s">
        <v>310</v>
      </c>
      <c r="Q27" s="73" t="s">
        <v>1288</v>
      </c>
      <c r="R27" s="28" t="s">
        <v>768</v>
      </c>
      <c r="S27" s="28" t="s">
        <v>1278</v>
      </c>
      <c r="T27" s="28" t="s">
        <v>1279</v>
      </c>
      <c r="U27" s="73"/>
    </row>
    <row r="28" spans="1:21" ht="12.75">
      <c r="A28" s="18">
        <v>23</v>
      </c>
      <c r="B28" s="537" t="s">
        <v>466</v>
      </c>
      <c r="C28" s="356">
        <v>1</v>
      </c>
      <c r="D28" s="339"/>
      <c r="E28" s="475">
        <v>9</v>
      </c>
      <c r="F28" s="475">
        <v>3</v>
      </c>
      <c r="G28" s="339"/>
      <c r="H28" s="573">
        <v>1</v>
      </c>
      <c r="I28" s="352">
        <v>1</v>
      </c>
      <c r="J28" s="573"/>
      <c r="K28" s="573">
        <v>1</v>
      </c>
      <c r="L28" s="339">
        <f t="shared" si="0"/>
        <v>16</v>
      </c>
      <c r="M28" s="340">
        <f>บ้านโป่ง!AD31</f>
        <v>278</v>
      </c>
      <c r="N28" s="341" t="s">
        <v>940</v>
      </c>
      <c r="O28" s="18" t="s">
        <v>324</v>
      </c>
      <c r="P28" s="18" t="s">
        <v>326</v>
      </c>
      <c r="Q28" s="73" t="s">
        <v>1419</v>
      </c>
      <c r="R28" s="131" t="s">
        <v>768</v>
      </c>
      <c r="S28" s="131" t="s">
        <v>727</v>
      </c>
      <c r="T28" s="131" t="s">
        <v>567</v>
      </c>
      <c r="U28" s="18"/>
    </row>
    <row r="29" spans="1:21" ht="12.75">
      <c r="A29" s="18">
        <v>24</v>
      </c>
      <c r="B29" s="537" t="s">
        <v>689</v>
      </c>
      <c r="C29" s="356">
        <v>1</v>
      </c>
      <c r="D29" s="339"/>
      <c r="E29" s="475">
        <v>21</v>
      </c>
      <c r="F29" s="475">
        <v>2</v>
      </c>
      <c r="G29" s="339"/>
      <c r="H29" s="573"/>
      <c r="I29" s="352">
        <v>1</v>
      </c>
      <c r="J29" s="573">
        <v>1</v>
      </c>
      <c r="K29" s="573">
        <v>1</v>
      </c>
      <c r="L29" s="339">
        <f t="shared" si="0"/>
        <v>27</v>
      </c>
      <c r="M29" s="340">
        <f>บ้านโป่ง!AD32</f>
        <v>502</v>
      </c>
      <c r="N29" s="341" t="s">
        <v>959</v>
      </c>
      <c r="O29" s="18" t="s">
        <v>324</v>
      </c>
      <c r="P29" s="18" t="s">
        <v>327</v>
      </c>
      <c r="Q29" s="73" t="s">
        <v>956</v>
      </c>
      <c r="R29" s="131" t="s">
        <v>492</v>
      </c>
      <c r="S29" s="131" t="s">
        <v>957</v>
      </c>
      <c r="T29" s="131" t="s">
        <v>958</v>
      </c>
      <c r="U29" s="18" t="s">
        <v>849</v>
      </c>
    </row>
    <row r="30" spans="1:21" ht="12.75">
      <c r="A30" s="18">
        <v>25</v>
      </c>
      <c r="B30" s="537" t="s">
        <v>690</v>
      </c>
      <c r="C30" s="356">
        <v>1</v>
      </c>
      <c r="D30" s="339"/>
      <c r="E30" s="475">
        <v>6</v>
      </c>
      <c r="F30" s="475"/>
      <c r="G30" s="339"/>
      <c r="H30" s="573"/>
      <c r="I30" s="352">
        <v>1</v>
      </c>
      <c r="J30" s="573"/>
      <c r="K30" s="573">
        <v>1</v>
      </c>
      <c r="L30" s="339">
        <f t="shared" si="0"/>
        <v>9</v>
      </c>
      <c r="M30" s="340">
        <f>บ้านโป่ง!AD33</f>
        <v>86</v>
      </c>
      <c r="N30" s="341" t="s">
        <v>939</v>
      </c>
      <c r="O30" s="18" t="s">
        <v>324</v>
      </c>
      <c r="P30" s="18" t="s">
        <v>328</v>
      </c>
      <c r="Q30" s="73" t="s">
        <v>960</v>
      </c>
      <c r="R30" s="131" t="s">
        <v>492</v>
      </c>
      <c r="S30" s="131" t="s">
        <v>961</v>
      </c>
      <c r="T30" s="131" t="s">
        <v>962</v>
      </c>
      <c r="U30" s="507" t="s">
        <v>850</v>
      </c>
    </row>
    <row r="31" spans="1:21" ht="12.75">
      <c r="A31" s="18">
        <v>26</v>
      </c>
      <c r="B31" s="537" t="s">
        <v>691</v>
      </c>
      <c r="C31" s="356">
        <v>1</v>
      </c>
      <c r="D31" s="339"/>
      <c r="E31" s="475">
        <v>5</v>
      </c>
      <c r="F31" s="475">
        <v>1</v>
      </c>
      <c r="G31" s="339"/>
      <c r="H31" s="573">
        <v>1</v>
      </c>
      <c r="I31" s="352">
        <v>1</v>
      </c>
      <c r="J31" s="573"/>
      <c r="K31" s="573"/>
      <c r="L31" s="339">
        <f t="shared" si="0"/>
        <v>9</v>
      </c>
      <c r="M31" s="340">
        <f>บ้านโป่ง!AD34</f>
        <v>94</v>
      </c>
      <c r="N31" s="341" t="s">
        <v>939</v>
      </c>
      <c r="O31" s="18" t="s">
        <v>324</v>
      </c>
      <c r="P31" s="18" t="s">
        <v>335</v>
      </c>
      <c r="Q31" s="73" t="s">
        <v>1285</v>
      </c>
      <c r="R31" s="28" t="s">
        <v>574</v>
      </c>
      <c r="S31" s="28" t="s">
        <v>1280</v>
      </c>
      <c r="T31" s="28" t="s">
        <v>1281</v>
      </c>
      <c r="U31" s="507" t="s">
        <v>850</v>
      </c>
    </row>
    <row r="32" spans="1:21" ht="12.75">
      <c r="A32" s="18">
        <v>27</v>
      </c>
      <c r="B32" s="537" t="s">
        <v>692</v>
      </c>
      <c r="C32" s="356"/>
      <c r="D32" s="339"/>
      <c r="E32" s="475">
        <v>4</v>
      </c>
      <c r="F32" s="475"/>
      <c r="G32" s="339"/>
      <c r="H32" s="573"/>
      <c r="I32" s="352">
        <v>1</v>
      </c>
      <c r="J32" s="573"/>
      <c r="K32" s="573"/>
      <c r="L32" s="339">
        <f t="shared" si="0"/>
        <v>5</v>
      </c>
      <c r="M32" s="340">
        <f>บ้านโป่ง!AD35</f>
        <v>53</v>
      </c>
      <c r="N32" s="341" t="s">
        <v>939</v>
      </c>
      <c r="O32" s="18" t="s">
        <v>736</v>
      </c>
      <c r="P32" s="18" t="s">
        <v>737</v>
      </c>
      <c r="Q32" s="73"/>
      <c r="R32" s="131"/>
      <c r="S32" s="131"/>
      <c r="T32" s="131"/>
      <c r="U32" s="507" t="s">
        <v>850</v>
      </c>
    </row>
    <row r="33" spans="1:21" ht="12.75">
      <c r="A33" s="18">
        <v>28</v>
      </c>
      <c r="B33" s="537" t="s">
        <v>518</v>
      </c>
      <c r="C33" s="356">
        <v>1</v>
      </c>
      <c r="D33" s="339"/>
      <c r="E33" s="475">
        <v>12</v>
      </c>
      <c r="F33" s="475">
        <v>1</v>
      </c>
      <c r="G33" s="339"/>
      <c r="H33" s="573">
        <v>1</v>
      </c>
      <c r="I33" s="352">
        <v>1</v>
      </c>
      <c r="J33" s="573"/>
      <c r="K33" s="573">
        <v>1</v>
      </c>
      <c r="L33" s="339">
        <f t="shared" si="0"/>
        <v>17</v>
      </c>
      <c r="M33" s="340">
        <f>บ้านโป่ง!AD36</f>
        <v>122</v>
      </c>
      <c r="N33" s="341" t="s">
        <v>938</v>
      </c>
      <c r="O33" s="18" t="s">
        <v>736</v>
      </c>
      <c r="P33" s="18" t="s">
        <v>631</v>
      </c>
      <c r="Q33" s="73" t="s">
        <v>1284</v>
      </c>
      <c r="R33" s="28" t="s">
        <v>574</v>
      </c>
      <c r="S33" s="28" t="s">
        <v>1282</v>
      </c>
      <c r="T33" s="28" t="s">
        <v>1283</v>
      </c>
      <c r="U33" s="18" t="s">
        <v>849</v>
      </c>
    </row>
    <row r="34" spans="1:21" ht="12.75">
      <c r="A34" s="18">
        <v>29</v>
      </c>
      <c r="B34" s="537" t="s">
        <v>519</v>
      </c>
      <c r="C34" s="356">
        <v>1</v>
      </c>
      <c r="D34" s="339"/>
      <c r="E34" s="475">
        <v>11</v>
      </c>
      <c r="F34" s="475">
        <v>4</v>
      </c>
      <c r="G34" s="339">
        <v>1</v>
      </c>
      <c r="H34" s="573">
        <v>1</v>
      </c>
      <c r="I34" s="352">
        <v>1</v>
      </c>
      <c r="J34" s="573"/>
      <c r="K34" s="573">
        <v>1</v>
      </c>
      <c r="L34" s="339">
        <f t="shared" si="0"/>
        <v>20</v>
      </c>
      <c r="M34" s="340">
        <f>บ้านโป่ง!AD37</f>
        <v>209</v>
      </c>
      <c r="N34" s="341" t="s">
        <v>938</v>
      </c>
      <c r="O34" s="18" t="s">
        <v>736</v>
      </c>
      <c r="P34" s="18" t="s">
        <v>738</v>
      </c>
      <c r="Q34" s="73" t="s">
        <v>1428</v>
      </c>
      <c r="R34" s="131" t="s">
        <v>574</v>
      </c>
      <c r="S34" s="131" t="s">
        <v>1429</v>
      </c>
      <c r="T34" s="131" t="s">
        <v>1430</v>
      </c>
      <c r="U34" s="18" t="s">
        <v>849</v>
      </c>
    </row>
    <row r="35" spans="1:21" ht="12.75">
      <c r="A35" s="18">
        <v>30</v>
      </c>
      <c r="B35" s="537" t="s">
        <v>520</v>
      </c>
      <c r="C35" s="356"/>
      <c r="D35" s="339"/>
      <c r="E35" s="475">
        <v>3</v>
      </c>
      <c r="F35" s="475"/>
      <c r="G35" s="339"/>
      <c r="H35" s="573"/>
      <c r="I35" s="352">
        <v>1</v>
      </c>
      <c r="J35" s="573"/>
      <c r="K35" s="573">
        <v>1</v>
      </c>
      <c r="L35" s="339">
        <f t="shared" si="0"/>
        <v>5</v>
      </c>
      <c r="M35" s="340">
        <f>บ้านโป่ง!AD38</f>
        <v>55</v>
      </c>
      <c r="N35" s="341" t="s">
        <v>940</v>
      </c>
      <c r="O35" s="18" t="s">
        <v>736</v>
      </c>
      <c r="P35" s="18" t="s">
        <v>632</v>
      </c>
      <c r="Q35" s="73"/>
      <c r="R35" s="131"/>
      <c r="S35" s="131"/>
      <c r="T35" s="131"/>
      <c r="U35" s="507" t="s">
        <v>850</v>
      </c>
    </row>
    <row r="36" spans="1:21" ht="12.75">
      <c r="A36" s="18">
        <v>31</v>
      </c>
      <c r="B36" s="537" t="s">
        <v>521</v>
      </c>
      <c r="C36" s="356"/>
      <c r="D36" s="339"/>
      <c r="E36" s="475">
        <v>6</v>
      </c>
      <c r="F36" s="475"/>
      <c r="G36" s="339"/>
      <c r="H36" s="573"/>
      <c r="I36" s="352">
        <v>1</v>
      </c>
      <c r="J36" s="573"/>
      <c r="K36" s="573">
        <v>1</v>
      </c>
      <c r="L36" s="339">
        <f t="shared" si="0"/>
        <v>8</v>
      </c>
      <c r="M36" s="340">
        <f>บ้านโป่ง!AD39</f>
        <v>84</v>
      </c>
      <c r="N36" s="341" t="s">
        <v>959</v>
      </c>
      <c r="O36" s="18" t="s">
        <v>739</v>
      </c>
      <c r="P36" s="18" t="s">
        <v>740</v>
      </c>
      <c r="Q36" s="73"/>
      <c r="R36" s="131"/>
      <c r="S36" s="131"/>
      <c r="T36" s="131"/>
      <c r="U36" s="507" t="s">
        <v>1063</v>
      </c>
    </row>
    <row r="37" spans="1:21" ht="12.75">
      <c r="A37" s="18">
        <v>32</v>
      </c>
      <c r="B37" s="537" t="s">
        <v>522</v>
      </c>
      <c r="C37" s="356">
        <v>1</v>
      </c>
      <c r="D37" s="339"/>
      <c r="E37" s="475">
        <v>13</v>
      </c>
      <c r="F37" s="475">
        <v>3</v>
      </c>
      <c r="G37" s="339"/>
      <c r="H37" s="573"/>
      <c r="I37" s="352">
        <v>1</v>
      </c>
      <c r="J37" s="573"/>
      <c r="K37" s="573">
        <v>1</v>
      </c>
      <c r="L37" s="339">
        <f t="shared" si="0"/>
        <v>19</v>
      </c>
      <c r="M37" s="340">
        <f>บ้านโป่ง!AD40</f>
        <v>251</v>
      </c>
      <c r="N37" s="341" t="s">
        <v>938</v>
      </c>
      <c r="O37" s="18" t="s">
        <v>736</v>
      </c>
      <c r="P37" s="18" t="s">
        <v>741</v>
      </c>
      <c r="Q37" s="73" t="s">
        <v>899</v>
      </c>
      <c r="R37" s="131" t="s">
        <v>574</v>
      </c>
      <c r="S37" s="131" t="s">
        <v>749</v>
      </c>
      <c r="T37" s="131" t="s">
        <v>527</v>
      </c>
      <c r="U37" s="18" t="s">
        <v>849</v>
      </c>
    </row>
    <row r="38" spans="1:21" ht="12.75">
      <c r="A38" s="18">
        <v>33</v>
      </c>
      <c r="B38" s="537" t="s">
        <v>523</v>
      </c>
      <c r="C38" s="356"/>
      <c r="D38" s="339"/>
      <c r="E38" s="475"/>
      <c r="F38" s="475"/>
      <c r="G38" s="339"/>
      <c r="H38" s="573"/>
      <c r="I38" s="352"/>
      <c r="J38" s="573"/>
      <c r="K38" s="573"/>
      <c r="L38" s="339">
        <f t="shared" si="0"/>
        <v>0</v>
      </c>
      <c r="M38" s="340">
        <f>บ้านโป่ง!AD41</f>
        <v>9</v>
      </c>
      <c r="N38" s="341" t="s">
        <v>940</v>
      </c>
      <c r="O38" s="18" t="s">
        <v>588</v>
      </c>
      <c r="P38" s="18" t="s">
        <v>310</v>
      </c>
      <c r="Q38" s="18"/>
      <c r="R38" s="28"/>
      <c r="S38" s="28"/>
      <c r="T38" s="28"/>
      <c r="U38" s="507" t="s">
        <v>850</v>
      </c>
    </row>
    <row r="39" spans="1:21" ht="12.75">
      <c r="A39" s="18">
        <v>34</v>
      </c>
      <c r="B39" s="537" t="s">
        <v>524</v>
      </c>
      <c r="C39" s="356"/>
      <c r="D39" s="339"/>
      <c r="E39" s="475">
        <v>2</v>
      </c>
      <c r="F39" s="475"/>
      <c r="G39" s="339"/>
      <c r="H39" s="573"/>
      <c r="I39" s="352">
        <v>1</v>
      </c>
      <c r="J39" s="573"/>
      <c r="K39" s="573"/>
      <c r="L39" s="339">
        <f t="shared" si="0"/>
        <v>3</v>
      </c>
      <c r="M39" s="340">
        <f>บ้านโป่ง!AD42</f>
        <v>18</v>
      </c>
      <c r="N39" s="341" t="s">
        <v>940</v>
      </c>
      <c r="O39" s="18" t="s">
        <v>590</v>
      </c>
      <c r="P39" s="18" t="s">
        <v>591</v>
      </c>
      <c r="Q39" s="18"/>
      <c r="R39" s="28"/>
      <c r="S39" s="28"/>
      <c r="T39" s="28"/>
      <c r="U39" s="507" t="s">
        <v>850</v>
      </c>
    </row>
    <row r="40" spans="1:21" ht="12.75">
      <c r="A40" s="18">
        <v>35</v>
      </c>
      <c r="B40" s="537" t="s">
        <v>525</v>
      </c>
      <c r="C40" s="356">
        <v>1</v>
      </c>
      <c r="D40" s="339"/>
      <c r="E40" s="475">
        <v>8</v>
      </c>
      <c r="F40" s="475">
        <v>1</v>
      </c>
      <c r="G40" s="339"/>
      <c r="H40" s="573"/>
      <c r="I40" s="352">
        <v>1</v>
      </c>
      <c r="J40" s="573"/>
      <c r="K40" s="573">
        <v>1</v>
      </c>
      <c r="L40" s="339">
        <f t="shared" si="0"/>
        <v>12</v>
      </c>
      <c r="M40" s="340">
        <f>บ้านโป่ง!AD43</f>
        <v>138</v>
      </c>
      <c r="N40" s="341" t="s">
        <v>940</v>
      </c>
      <c r="O40" s="18" t="s">
        <v>592</v>
      </c>
      <c r="P40" s="18" t="s">
        <v>383</v>
      </c>
      <c r="Q40" s="73" t="s">
        <v>964</v>
      </c>
      <c r="R40" s="131" t="s">
        <v>574</v>
      </c>
      <c r="S40" s="131" t="s">
        <v>965</v>
      </c>
      <c r="T40" s="131" t="s">
        <v>966</v>
      </c>
      <c r="U40" s="507"/>
    </row>
    <row r="41" spans="1:21" s="534" customFormat="1" ht="12.75">
      <c r="A41" s="18">
        <v>36</v>
      </c>
      <c r="B41" s="719" t="s">
        <v>750</v>
      </c>
      <c r="C41" s="794" t="s">
        <v>1437</v>
      </c>
      <c r="D41" s="795"/>
      <c r="E41" s="795"/>
      <c r="F41" s="795"/>
      <c r="G41" s="795"/>
      <c r="H41" s="795"/>
      <c r="I41" s="795"/>
      <c r="J41" s="795"/>
      <c r="K41" s="795"/>
      <c r="L41" s="796"/>
      <c r="M41" s="723">
        <v>14</v>
      </c>
      <c r="N41" s="723" t="s">
        <v>1400</v>
      </c>
      <c r="O41" s="507" t="s">
        <v>588</v>
      </c>
      <c r="P41" s="507"/>
      <c r="Q41" s="507"/>
      <c r="R41" s="724"/>
      <c r="S41" s="724"/>
      <c r="T41" s="724"/>
      <c r="U41" s="507" t="s">
        <v>850</v>
      </c>
    </row>
    <row r="42" spans="1:21" ht="12.75">
      <c r="A42" s="18">
        <v>37</v>
      </c>
      <c r="B42" s="537" t="s">
        <v>751</v>
      </c>
      <c r="C42" s="356">
        <v>1</v>
      </c>
      <c r="D42" s="339"/>
      <c r="E42" s="475">
        <v>5</v>
      </c>
      <c r="F42" s="475">
        <v>1</v>
      </c>
      <c r="G42" s="339"/>
      <c r="H42" s="573"/>
      <c r="I42" s="352">
        <v>1</v>
      </c>
      <c r="J42" s="573">
        <v>1</v>
      </c>
      <c r="K42" s="573">
        <v>1</v>
      </c>
      <c r="L42" s="339">
        <f t="shared" si="0"/>
        <v>10</v>
      </c>
      <c r="M42" s="340">
        <f>บ้านโป่ง!AD45</f>
        <v>105</v>
      </c>
      <c r="N42" s="341" t="s">
        <v>940</v>
      </c>
      <c r="O42" s="18" t="s">
        <v>590</v>
      </c>
      <c r="P42" s="18" t="s">
        <v>384</v>
      </c>
      <c r="Q42" s="73" t="s">
        <v>900</v>
      </c>
      <c r="R42" s="28" t="s">
        <v>492</v>
      </c>
      <c r="S42" s="28" t="s">
        <v>842</v>
      </c>
      <c r="T42" s="28" t="s">
        <v>843</v>
      </c>
      <c r="U42" s="507" t="s">
        <v>850</v>
      </c>
    </row>
    <row r="43" spans="1:21" ht="12.75">
      <c r="A43" s="18">
        <v>38</v>
      </c>
      <c r="B43" s="537" t="s">
        <v>752</v>
      </c>
      <c r="C43" s="356">
        <v>1</v>
      </c>
      <c r="D43" s="339"/>
      <c r="E43" s="475">
        <v>15</v>
      </c>
      <c r="F43" s="475">
        <v>1</v>
      </c>
      <c r="G43" s="339"/>
      <c r="H43" s="573"/>
      <c r="I43" s="352">
        <v>1</v>
      </c>
      <c r="J43" s="573">
        <v>1</v>
      </c>
      <c r="K43" s="573"/>
      <c r="L43" s="339">
        <f t="shared" si="0"/>
        <v>19</v>
      </c>
      <c r="M43" s="340">
        <f>บ้านโป่ง!AD46</f>
        <v>257</v>
      </c>
      <c r="N43" s="341" t="s">
        <v>938</v>
      </c>
      <c r="O43" s="593" t="s">
        <v>592</v>
      </c>
      <c r="P43" s="593" t="s">
        <v>385</v>
      </c>
      <c r="Q43" s="673" t="s">
        <v>976</v>
      </c>
      <c r="R43" s="362" t="s">
        <v>768</v>
      </c>
      <c r="S43" s="362" t="s">
        <v>977</v>
      </c>
      <c r="T43" s="362" t="s">
        <v>978</v>
      </c>
      <c r="U43" s="18" t="s">
        <v>849</v>
      </c>
    </row>
    <row r="44" spans="1:21" ht="12.75">
      <c r="A44" s="18">
        <v>39</v>
      </c>
      <c r="B44" s="538" t="s">
        <v>753</v>
      </c>
      <c r="C44" s="357">
        <v>1</v>
      </c>
      <c r="D44" s="343"/>
      <c r="E44" s="476">
        <v>6</v>
      </c>
      <c r="F44" s="476">
        <v>1</v>
      </c>
      <c r="G44" s="343">
        <v>1</v>
      </c>
      <c r="H44" s="578"/>
      <c r="I44" s="596">
        <v>1</v>
      </c>
      <c r="J44" s="578"/>
      <c r="K44" s="578"/>
      <c r="L44" s="343">
        <f t="shared" si="0"/>
        <v>10</v>
      </c>
      <c r="M44" s="344">
        <f>บ้านโป่ง!AD47</f>
        <v>96</v>
      </c>
      <c r="N44" s="349" t="s">
        <v>939</v>
      </c>
      <c r="O44" s="19" t="s">
        <v>588</v>
      </c>
      <c r="P44" s="19" t="s">
        <v>589</v>
      </c>
      <c r="Q44" s="655" t="s">
        <v>967</v>
      </c>
      <c r="R44" s="203" t="s">
        <v>492</v>
      </c>
      <c r="S44" s="203" t="s">
        <v>968</v>
      </c>
      <c r="T44" s="203" t="s">
        <v>969</v>
      </c>
      <c r="U44" s="509" t="s">
        <v>1374</v>
      </c>
    </row>
    <row r="45" spans="1:21" ht="12.75">
      <c r="A45" s="18">
        <v>40</v>
      </c>
      <c r="B45" s="645" t="s">
        <v>754</v>
      </c>
      <c r="C45" s="646">
        <v>1</v>
      </c>
      <c r="D45" s="647"/>
      <c r="E45" s="648">
        <v>25</v>
      </c>
      <c r="F45" s="648">
        <v>1</v>
      </c>
      <c r="G45" s="647"/>
      <c r="H45" s="649"/>
      <c r="I45" s="650">
        <v>1</v>
      </c>
      <c r="J45" s="649">
        <v>1</v>
      </c>
      <c r="K45" s="649">
        <v>2</v>
      </c>
      <c r="L45" s="647">
        <f t="shared" si="0"/>
        <v>31</v>
      </c>
      <c r="M45" s="651">
        <f>บ้านโป่ง!AD48</f>
        <v>560</v>
      </c>
      <c r="N45" s="652" t="s">
        <v>1059</v>
      </c>
      <c r="O45" s="601" t="s">
        <v>386</v>
      </c>
      <c r="P45" s="601" t="s">
        <v>373</v>
      </c>
      <c r="Q45" s="653" t="s">
        <v>946</v>
      </c>
      <c r="R45" s="244" t="s">
        <v>574</v>
      </c>
      <c r="S45" s="244" t="s">
        <v>1420</v>
      </c>
      <c r="T45" s="244" t="s">
        <v>1421</v>
      </c>
      <c r="U45" s="653" t="s">
        <v>849</v>
      </c>
    </row>
    <row r="46" spans="1:21" ht="12.75">
      <c r="A46" s="18">
        <v>41</v>
      </c>
      <c r="B46" s="537" t="s">
        <v>755</v>
      </c>
      <c r="C46" s="356">
        <v>1</v>
      </c>
      <c r="D46" s="339"/>
      <c r="E46" s="475">
        <v>11</v>
      </c>
      <c r="F46" s="475">
        <v>3</v>
      </c>
      <c r="G46" s="339"/>
      <c r="H46" s="573"/>
      <c r="I46" s="352">
        <v>1</v>
      </c>
      <c r="J46" s="573"/>
      <c r="K46" s="573">
        <v>1</v>
      </c>
      <c r="L46" s="339">
        <f t="shared" si="0"/>
        <v>17</v>
      </c>
      <c r="M46" s="340">
        <f>บ้านโป่ง!AD49</f>
        <v>299</v>
      </c>
      <c r="N46" s="341" t="s">
        <v>938</v>
      </c>
      <c r="O46" s="18" t="s">
        <v>386</v>
      </c>
      <c r="P46" s="18" t="s">
        <v>387</v>
      </c>
      <c r="Q46" s="73" t="s">
        <v>1256</v>
      </c>
      <c r="R46" s="28" t="s">
        <v>768</v>
      </c>
      <c r="S46" s="28" t="s">
        <v>1290</v>
      </c>
      <c r="T46" s="28" t="s">
        <v>983</v>
      </c>
      <c r="U46" s="18" t="s">
        <v>849</v>
      </c>
    </row>
    <row r="47" spans="1:21" ht="12.75">
      <c r="A47" s="18">
        <v>42</v>
      </c>
      <c r="B47" s="537" t="s">
        <v>756</v>
      </c>
      <c r="C47" s="356"/>
      <c r="D47" s="339"/>
      <c r="E47" s="475">
        <v>3</v>
      </c>
      <c r="F47" s="475"/>
      <c r="G47" s="339"/>
      <c r="H47" s="573">
        <v>1</v>
      </c>
      <c r="I47" s="352">
        <v>1</v>
      </c>
      <c r="J47" s="573"/>
      <c r="K47" s="573"/>
      <c r="L47" s="339">
        <f t="shared" si="0"/>
        <v>5</v>
      </c>
      <c r="M47" s="340">
        <f>บ้านโป่ง!AD50</f>
        <v>71</v>
      </c>
      <c r="N47" s="341" t="s">
        <v>939</v>
      </c>
      <c r="O47" s="18" t="s">
        <v>386</v>
      </c>
      <c r="P47" s="18" t="s">
        <v>388</v>
      </c>
      <c r="Q47" s="73"/>
      <c r="R47" s="131"/>
      <c r="S47" s="131"/>
      <c r="T47" s="131"/>
      <c r="U47" s="507" t="s">
        <v>850</v>
      </c>
    </row>
    <row r="48" spans="1:21" ht="12.75">
      <c r="A48" s="18">
        <v>43</v>
      </c>
      <c r="B48" s="537" t="s">
        <v>757</v>
      </c>
      <c r="C48" s="356"/>
      <c r="D48" s="339"/>
      <c r="E48" s="475">
        <v>2</v>
      </c>
      <c r="F48" s="475">
        <v>1</v>
      </c>
      <c r="G48" s="339"/>
      <c r="H48" s="573"/>
      <c r="I48" s="352">
        <v>1</v>
      </c>
      <c r="J48" s="573"/>
      <c r="K48" s="573">
        <v>1</v>
      </c>
      <c r="L48" s="339">
        <f t="shared" si="0"/>
        <v>5</v>
      </c>
      <c r="M48" s="340">
        <f>บ้านโป่ง!AD51</f>
        <v>51</v>
      </c>
      <c r="N48" s="341" t="s">
        <v>940</v>
      </c>
      <c r="O48" s="18" t="s">
        <v>386</v>
      </c>
      <c r="P48" s="18" t="s">
        <v>633</v>
      </c>
      <c r="Q48" s="73"/>
      <c r="R48" s="131"/>
      <c r="S48" s="131"/>
      <c r="T48" s="131"/>
      <c r="U48" s="507" t="s">
        <v>850</v>
      </c>
    </row>
    <row r="49" spans="1:21" ht="12.75">
      <c r="A49" s="18">
        <v>44</v>
      </c>
      <c r="B49" s="537" t="s">
        <v>1</v>
      </c>
      <c r="C49" s="356">
        <v>1</v>
      </c>
      <c r="D49" s="339"/>
      <c r="E49" s="475">
        <v>17</v>
      </c>
      <c r="F49" s="475">
        <v>3</v>
      </c>
      <c r="G49" s="339"/>
      <c r="H49" s="573"/>
      <c r="I49" s="352">
        <v>1</v>
      </c>
      <c r="J49" s="573">
        <v>1</v>
      </c>
      <c r="K49" s="573">
        <v>1</v>
      </c>
      <c r="L49" s="339">
        <f t="shared" si="0"/>
        <v>24</v>
      </c>
      <c r="M49" s="340">
        <f>บ้านโป่ง!AD52</f>
        <v>391</v>
      </c>
      <c r="N49" s="341" t="s">
        <v>938</v>
      </c>
      <c r="O49" s="18" t="s">
        <v>389</v>
      </c>
      <c r="P49" s="18" t="s">
        <v>390</v>
      </c>
      <c r="Q49" s="232" t="s">
        <v>971</v>
      </c>
      <c r="R49" s="131" t="s">
        <v>574</v>
      </c>
      <c r="S49" s="131" t="s">
        <v>972</v>
      </c>
      <c r="T49" s="131" t="s">
        <v>973</v>
      </c>
      <c r="U49" s="73" t="s">
        <v>849</v>
      </c>
    </row>
    <row r="50" spans="1:21" ht="12.75">
      <c r="A50" s="18">
        <v>45</v>
      </c>
      <c r="B50" s="537" t="s">
        <v>758</v>
      </c>
      <c r="C50" s="356"/>
      <c r="D50" s="339"/>
      <c r="E50" s="475">
        <v>2</v>
      </c>
      <c r="F50" s="475">
        <v>1</v>
      </c>
      <c r="G50" s="339"/>
      <c r="H50" s="573"/>
      <c r="I50" s="352">
        <v>1</v>
      </c>
      <c r="J50" s="573"/>
      <c r="K50" s="573"/>
      <c r="L50" s="339">
        <f t="shared" si="0"/>
        <v>4</v>
      </c>
      <c r="M50" s="340">
        <f>บ้านโป่ง!AD53</f>
        <v>43</v>
      </c>
      <c r="N50" s="341" t="s">
        <v>940</v>
      </c>
      <c r="O50" s="18" t="s">
        <v>389</v>
      </c>
      <c r="P50" s="18" t="s">
        <v>683</v>
      </c>
      <c r="Q50" s="232"/>
      <c r="R50" s="131"/>
      <c r="S50" s="131"/>
      <c r="T50" s="131"/>
      <c r="U50" s="507" t="s">
        <v>850</v>
      </c>
    </row>
    <row r="51" spans="1:21" ht="12.75">
      <c r="A51" s="18">
        <v>46</v>
      </c>
      <c r="B51" s="537" t="s">
        <v>0</v>
      </c>
      <c r="C51" s="356">
        <v>1</v>
      </c>
      <c r="D51" s="339"/>
      <c r="E51" s="475">
        <v>6</v>
      </c>
      <c r="F51" s="475">
        <v>1</v>
      </c>
      <c r="G51" s="339">
        <v>1</v>
      </c>
      <c r="H51" s="573"/>
      <c r="I51" s="352">
        <v>1</v>
      </c>
      <c r="J51" s="573"/>
      <c r="K51" s="573"/>
      <c r="L51" s="339">
        <f t="shared" si="0"/>
        <v>10</v>
      </c>
      <c r="M51" s="340">
        <f>บ้านโป่ง!AD54</f>
        <v>160</v>
      </c>
      <c r="N51" s="341" t="s">
        <v>940</v>
      </c>
      <c r="O51" s="18" t="s">
        <v>389</v>
      </c>
      <c r="P51" s="18" t="s">
        <v>391</v>
      </c>
      <c r="Q51" s="73" t="s">
        <v>1255</v>
      </c>
      <c r="R51" s="131" t="s">
        <v>768</v>
      </c>
      <c r="S51" s="131" t="s">
        <v>1253</v>
      </c>
      <c r="T51" s="131" t="s">
        <v>1254</v>
      </c>
      <c r="U51" s="18"/>
    </row>
    <row r="52" spans="1:21" ht="12.75">
      <c r="A52" s="19">
        <v>47</v>
      </c>
      <c r="B52" s="682" t="s">
        <v>2</v>
      </c>
      <c r="C52" s="683">
        <v>1</v>
      </c>
      <c r="D52" s="666"/>
      <c r="E52" s="667">
        <v>5</v>
      </c>
      <c r="F52" s="667">
        <v>3</v>
      </c>
      <c r="G52" s="666"/>
      <c r="H52" s="669"/>
      <c r="I52" s="670">
        <v>1</v>
      </c>
      <c r="J52" s="669">
        <v>1</v>
      </c>
      <c r="K52" s="669">
        <v>1</v>
      </c>
      <c r="L52" s="666">
        <f t="shared" si="0"/>
        <v>12</v>
      </c>
      <c r="M52" s="671">
        <f>บ้านโป่ง!AD55</f>
        <v>156</v>
      </c>
      <c r="N52" s="672" t="s">
        <v>940</v>
      </c>
      <c r="O52" s="664" t="s">
        <v>392</v>
      </c>
      <c r="P52" s="664" t="s">
        <v>393</v>
      </c>
      <c r="Q52" s="673" t="s">
        <v>1422</v>
      </c>
      <c r="R52" s="362" t="s">
        <v>768</v>
      </c>
      <c r="S52" s="362" t="s">
        <v>1423</v>
      </c>
      <c r="T52" s="362" t="s">
        <v>1424</v>
      </c>
      <c r="U52" s="664"/>
    </row>
    <row r="53" spans="1:21" s="368" customFormat="1" ht="15">
      <c r="A53" s="686"/>
      <c r="B53" s="687" t="s">
        <v>24</v>
      </c>
      <c r="C53" s="365">
        <f>SUM(C6:C52)</f>
        <v>31</v>
      </c>
      <c r="D53" s="365">
        <f aca="true" t="shared" si="1" ref="D53:L53">SUM(D6:D52)</f>
        <v>0</v>
      </c>
      <c r="E53" s="365">
        <f t="shared" si="1"/>
        <v>324</v>
      </c>
      <c r="F53" s="365">
        <f t="shared" si="1"/>
        <v>60</v>
      </c>
      <c r="G53" s="365">
        <f t="shared" si="1"/>
        <v>5</v>
      </c>
      <c r="H53" s="365">
        <f t="shared" si="1"/>
        <v>13</v>
      </c>
      <c r="I53" s="365">
        <f t="shared" si="1"/>
        <v>44</v>
      </c>
      <c r="J53" s="365">
        <f t="shared" si="1"/>
        <v>9</v>
      </c>
      <c r="K53" s="365">
        <f t="shared" si="1"/>
        <v>32</v>
      </c>
      <c r="L53" s="365">
        <f t="shared" si="1"/>
        <v>518</v>
      </c>
      <c r="M53" s="365">
        <f>SUM(M6:M52)</f>
        <v>6721</v>
      </c>
      <c r="N53" s="365"/>
      <c r="O53" s="686"/>
      <c r="P53" s="686"/>
      <c r="Q53" s="686"/>
      <c r="R53" s="688"/>
      <c r="S53" s="688"/>
      <c r="T53" s="688"/>
      <c r="U53" s="686"/>
    </row>
    <row r="54" spans="1:21" ht="12.75">
      <c r="A54" s="601"/>
      <c r="B54" s="684" t="s">
        <v>3</v>
      </c>
      <c r="C54" s="656"/>
      <c r="D54" s="657"/>
      <c r="E54" s="676"/>
      <c r="F54" s="676"/>
      <c r="G54" s="657"/>
      <c r="H54" s="677"/>
      <c r="I54" s="676"/>
      <c r="J54" s="677"/>
      <c r="K54" s="677"/>
      <c r="L54" s="657"/>
      <c r="M54" s="657"/>
      <c r="N54" s="678"/>
      <c r="O54" s="601"/>
      <c r="P54" s="601"/>
      <c r="Q54" s="601"/>
      <c r="R54" s="601"/>
      <c r="S54" s="601"/>
      <c r="T54" s="685"/>
      <c r="U54" s="601"/>
    </row>
    <row r="55" spans="1:21" ht="12.75">
      <c r="A55" s="18">
        <v>1</v>
      </c>
      <c r="B55" s="557" t="s">
        <v>4</v>
      </c>
      <c r="C55" s="358">
        <v>1</v>
      </c>
      <c r="D55" s="339"/>
      <c r="E55" s="475">
        <v>11</v>
      </c>
      <c r="F55" s="475">
        <v>3</v>
      </c>
      <c r="G55" s="342"/>
      <c r="H55" s="573">
        <v>1</v>
      </c>
      <c r="I55" s="352">
        <v>1</v>
      </c>
      <c r="J55" s="573"/>
      <c r="K55" s="573"/>
      <c r="L55" s="339">
        <f>SUM(C55:K55)</f>
        <v>17</v>
      </c>
      <c r="M55" s="340">
        <f>โพธาราม!AD8</f>
        <v>361</v>
      </c>
      <c r="N55" s="341" t="s">
        <v>940</v>
      </c>
      <c r="O55" s="18" t="s">
        <v>394</v>
      </c>
      <c r="P55" s="18" t="s">
        <v>395</v>
      </c>
      <c r="Q55" s="73" t="s">
        <v>908</v>
      </c>
      <c r="R55" s="28" t="s">
        <v>574</v>
      </c>
      <c r="S55" s="28" t="s">
        <v>564</v>
      </c>
      <c r="T55" s="28" t="s">
        <v>565</v>
      </c>
      <c r="U55" s="18"/>
    </row>
    <row r="56" spans="1:21" ht="12.75">
      <c r="A56" s="18">
        <v>2</v>
      </c>
      <c r="B56" s="557" t="s">
        <v>396</v>
      </c>
      <c r="C56" s="358">
        <v>1</v>
      </c>
      <c r="D56" s="339"/>
      <c r="E56" s="475">
        <v>7</v>
      </c>
      <c r="F56" s="475">
        <v>2</v>
      </c>
      <c r="G56" s="342"/>
      <c r="H56" s="573"/>
      <c r="I56" s="352">
        <v>1</v>
      </c>
      <c r="J56" s="573"/>
      <c r="K56" s="573"/>
      <c r="L56" s="339">
        <f aca="true" t="shared" si="2" ref="L56:L105">SUM(C56:K56)</f>
        <v>11</v>
      </c>
      <c r="M56" s="340">
        <f>โพธาราม!AD9</f>
        <v>131</v>
      </c>
      <c r="N56" s="341" t="s">
        <v>940</v>
      </c>
      <c r="O56" s="18" t="s">
        <v>397</v>
      </c>
      <c r="P56" s="18" t="s">
        <v>398</v>
      </c>
      <c r="Q56" s="73" t="s">
        <v>1003</v>
      </c>
      <c r="R56" s="131" t="s">
        <v>768</v>
      </c>
      <c r="S56" s="131" t="s">
        <v>1004</v>
      </c>
      <c r="T56" s="131" t="s">
        <v>1005</v>
      </c>
      <c r="U56" s="18"/>
    </row>
    <row r="57" spans="1:21" ht="12.75">
      <c r="A57" s="18">
        <v>3</v>
      </c>
      <c r="B57" s="557" t="s">
        <v>399</v>
      </c>
      <c r="C57" s="358">
        <v>1</v>
      </c>
      <c r="D57" s="339"/>
      <c r="E57" s="475">
        <v>6</v>
      </c>
      <c r="F57" s="475"/>
      <c r="G57" s="342"/>
      <c r="H57" s="573"/>
      <c r="I57" s="352">
        <v>1</v>
      </c>
      <c r="J57" s="573">
        <v>1</v>
      </c>
      <c r="K57" s="573">
        <v>1</v>
      </c>
      <c r="L57" s="339">
        <f t="shared" si="2"/>
        <v>10</v>
      </c>
      <c r="M57" s="340">
        <f>โพธาราม!AD10</f>
        <v>109</v>
      </c>
      <c r="N57" s="341" t="s">
        <v>940</v>
      </c>
      <c r="O57" s="18" t="s">
        <v>397</v>
      </c>
      <c r="P57" s="18" t="s">
        <v>400</v>
      </c>
      <c r="Q57" s="73" t="s">
        <v>1291</v>
      </c>
      <c r="R57" s="28" t="s">
        <v>492</v>
      </c>
      <c r="S57" s="28" t="s">
        <v>1292</v>
      </c>
      <c r="T57" s="28" t="s">
        <v>1293</v>
      </c>
      <c r="U57" s="507" t="s">
        <v>1374</v>
      </c>
    </row>
    <row r="58" spans="1:21" ht="12.75">
      <c r="A58" s="73">
        <v>4</v>
      </c>
      <c r="B58" s="562" t="s">
        <v>1384</v>
      </c>
      <c r="C58" s="358">
        <v>1</v>
      </c>
      <c r="D58" s="339"/>
      <c r="E58" s="475">
        <v>12</v>
      </c>
      <c r="F58" s="475">
        <v>1</v>
      </c>
      <c r="G58" s="342">
        <v>1</v>
      </c>
      <c r="H58" s="573"/>
      <c r="I58" s="352">
        <v>1</v>
      </c>
      <c r="J58" s="573">
        <v>1</v>
      </c>
      <c r="K58" s="573">
        <v>1</v>
      </c>
      <c r="L58" s="339">
        <f t="shared" si="2"/>
        <v>18</v>
      </c>
      <c r="M58" s="340">
        <f>โพธาราม!AD11</f>
        <v>140</v>
      </c>
      <c r="N58" s="341" t="s">
        <v>938</v>
      </c>
      <c r="O58" s="18" t="s">
        <v>397</v>
      </c>
      <c r="P58" s="18" t="s">
        <v>401</v>
      </c>
      <c r="Q58" s="127" t="s">
        <v>980</v>
      </c>
      <c r="R58" s="28" t="s">
        <v>768</v>
      </c>
      <c r="S58" s="28" t="s">
        <v>981</v>
      </c>
      <c r="T58" s="131" t="s">
        <v>982</v>
      </c>
      <c r="U58" s="18" t="s">
        <v>849</v>
      </c>
    </row>
    <row r="59" spans="1:21" ht="12.75">
      <c r="A59" s="18">
        <v>5</v>
      </c>
      <c r="B59" s="557" t="s">
        <v>8</v>
      </c>
      <c r="C59" s="358">
        <v>1</v>
      </c>
      <c r="D59" s="339"/>
      <c r="E59" s="475">
        <v>8</v>
      </c>
      <c r="F59" s="475">
        <v>1</v>
      </c>
      <c r="G59" s="342"/>
      <c r="H59" s="573"/>
      <c r="I59" s="352">
        <v>1</v>
      </c>
      <c r="J59" s="573"/>
      <c r="K59" s="573">
        <v>1</v>
      </c>
      <c r="L59" s="339">
        <f t="shared" si="2"/>
        <v>12</v>
      </c>
      <c r="M59" s="340">
        <f>โพธาราม!AD12</f>
        <v>144</v>
      </c>
      <c r="N59" s="341" t="s">
        <v>940</v>
      </c>
      <c r="O59" s="18" t="s">
        <v>397</v>
      </c>
      <c r="P59" s="18" t="s">
        <v>402</v>
      </c>
      <c r="Q59" s="232" t="s">
        <v>1294</v>
      </c>
      <c r="R59" s="131" t="s">
        <v>574</v>
      </c>
      <c r="S59" s="131" t="s">
        <v>1295</v>
      </c>
      <c r="T59" s="131" t="s">
        <v>1296</v>
      </c>
      <c r="U59" s="18"/>
    </row>
    <row r="60" spans="1:21" ht="12.75">
      <c r="A60" s="18">
        <v>6</v>
      </c>
      <c r="B60" s="562" t="s">
        <v>882</v>
      </c>
      <c r="C60" s="358">
        <v>1</v>
      </c>
      <c r="D60" s="339"/>
      <c r="E60" s="475">
        <v>1</v>
      </c>
      <c r="F60" s="475">
        <v>3</v>
      </c>
      <c r="G60" s="342"/>
      <c r="H60" s="573"/>
      <c r="I60" s="352">
        <v>1</v>
      </c>
      <c r="J60" s="573"/>
      <c r="K60" s="573">
        <v>1</v>
      </c>
      <c r="L60" s="339">
        <f t="shared" si="2"/>
        <v>7</v>
      </c>
      <c r="M60" s="340">
        <f>โพธาราม!AD13</f>
        <v>86</v>
      </c>
      <c r="N60" s="341" t="s">
        <v>940</v>
      </c>
      <c r="O60" s="18" t="s">
        <v>394</v>
      </c>
      <c r="P60" s="18" t="s">
        <v>404</v>
      </c>
      <c r="Q60" s="128" t="s">
        <v>985</v>
      </c>
      <c r="R60" s="131" t="s">
        <v>574</v>
      </c>
      <c r="S60" s="330" t="s">
        <v>986</v>
      </c>
      <c r="T60" s="131" t="s">
        <v>987</v>
      </c>
      <c r="U60" s="507" t="s">
        <v>850</v>
      </c>
    </row>
    <row r="61" spans="1:21" ht="12.75">
      <c r="A61" s="18">
        <v>7</v>
      </c>
      <c r="B61" s="562" t="s">
        <v>984</v>
      </c>
      <c r="C61" s="358">
        <v>1</v>
      </c>
      <c r="D61" s="339"/>
      <c r="E61" s="475">
        <v>5</v>
      </c>
      <c r="F61" s="475">
        <v>4</v>
      </c>
      <c r="G61" s="342">
        <v>1</v>
      </c>
      <c r="H61" s="573"/>
      <c r="I61" s="352">
        <v>1</v>
      </c>
      <c r="J61" s="573"/>
      <c r="K61" s="573">
        <v>1</v>
      </c>
      <c r="L61" s="339">
        <f t="shared" si="2"/>
        <v>13</v>
      </c>
      <c r="M61" s="340">
        <f>โพธาราม!AD14</f>
        <v>182</v>
      </c>
      <c r="N61" s="341" t="s">
        <v>940</v>
      </c>
      <c r="O61" s="18" t="s">
        <v>392</v>
      </c>
      <c r="P61" s="18" t="s">
        <v>406</v>
      </c>
      <c r="Q61" s="73" t="s">
        <v>1265</v>
      </c>
      <c r="R61" s="28" t="s">
        <v>574</v>
      </c>
      <c r="S61" s="28" t="s">
        <v>765</v>
      </c>
      <c r="T61" s="28" t="s">
        <v>887</v>
      </c>
      <c r="U61" s="18"/>
    </row>
    <row r="62" spans="1:21" ht="12.75">
      <c r="A62" s="18">
        <v>8</v>
      </c>
      <c r="B62" s="562" t="s">
        <v>988</v>
      </c>
      <c r="C62" s="358">
        <v>1</v>
      </c>
      <c r="D62" s="339"/>
      <c r="E62" s="475">
        <v>4</v>
      </c>
      <c r="F62" s="475">
        <v>2</v>
      </c>
      <c r="G62" s="342"/>
      <c r="H62" s="573"/>
      <c r="I62" s="352">
        <v>1</v>
      </c>
      <c r="J62" s="573"/>
      <c r="K62" s="573">
        <v>1</v>
      </c>
      <c r="L62" s="339">
        <f t="shared" si="2"/>
        <v>9</v>
      </c>
      <c r="M62" s="340">
        <f>โพธาราม!AD15</f>
        <v>122</v>
      </c>
      <c r="N62" s="341" t="s">
        <v>940</v>
      </c>
      <c r="O62" s="18" t="s">
        <v>408</v>
      </c>
      <c r="P62" s="18" t="s">
        <v>568</v>
      </c>
      <c r="Q62" s="129" t="s">
        <v>902</v>
      </c>
      <c r="R62" s="28" t="s">
        <v>492</v>
      </c>
      <c r="S62" s="28" t="s">
        <v>573</v>
      </c>
      <c r="T62" s="28" t="s">
        <v>759</v>
      </c>
      <c r="U62" s="18"/>
    </row>
    <row r="63" spans="1:21" ht="12.75">
      <c r="A63" s="18">
        <v>9</v>
      </c>
      <c r="B63" s="562" t="s">
        <v>989</v>
      </c>
      <c r="C63" s="358">
        <v>1</v>
      </c>
      <c r="D63" s="339"/>
      <c r="E63" s="475">
        <v>4</v>
      </c>
      <c r="F63" s="475">
        <v>3</v>
      </c>
      <c r="G63" s="342"/>
      <c r="H63" s="573">
        <v>1</v>
      </c>
      <c r="I63" s="352">
        <v>1</v>
      </c>
      <c r="J63" s="573"/>
      <c r="K63" s="573">
        <v>1</v>
      </c>
      <c r="L63" s="339">
        <f t="shared" si="2"/>
        <v>11</v>
      </c>
      <c r="M63" s="340">
        <f>โพธาราม!AD16</f>
        <v>138</v>
      </c>
      <c r="N63" s="341" t="s">
        <v>940</v>
      </c>
      <c r="O63" s="18" t="s">
        <v>408</v>
      </c>
      <c r="P63" s="18" t="s">
        <v>634</v>
      </c>
      <c r="Q63" s="130" t="s">
        <v>903</v>
      </c>
      <c r="R63" s="28" t="s">
        <v>492</v>
      </c>
      <c r="S63" s="28" t="s">
        <v>747</v>
      </c>
      <c r="T63" s="28" t="s">
        <v>748</v>
      </c>
      <c r="U63" s="18"/>
    </row>
    <row r="64" spans="1:21" ht="12.75">
      <c r="A64" s="18">
        <v>10</v>
      </c>
      <c r="B64" s="557" t="s">
        <v>695</v>
      </c>
      <c r="C64" s="358">
        <v>1</v>
      </c>
      <c r="D64" s="339"/>
      <c r="E64" s="475">
        <v>26</v>
      </c>
      <c r="F64" s="475">
        <v>5</v>
      </c>
      <c r="G64" s="342"/>
      <c r="H64" s="573">
        <v>1</v>
      </c>
      <c r="I64" s="352">
        <v>1</v>
      </c>
      <c r="J64" s="573">
        <v>1</v>
      </c>
      <c r="K64" s="573">
        <v>2</v>
      </c>
      <c r="L64" s="339">
        <f t="shared" si="2"/>
        <v>37</v>
      </c>
      <c r="M64" s="340">
        <f>โพธาราม!AD17</f>
        <v>620</v>
      </c>
      <c r="N64" s="341" t="s">
        <v>938</v>
      </c>
      <c r="O64" s="18" t="s">
        <v>408</v>
      </c>
      <c r="P64" s="18" t="s">
        <v>569</v>
      </c>
      <c r="Q64" s="73" t="s">
        <v>901</v>
      </c>
      <c r="R64" s="28" t="s">
        <v>492</v>
      </c>
      <c r="S64" s="28" t="s">
        <v>745</v>
      </c>
      <c r="T64" s="28" t="s">
        <v>586</v>
      </c>
      <c r="U64" s="598" t="s">
        <v>1269</v>
      </c>
    </row>
    <row r="65" spans="1:21" ht="12.75">
      <c r="A65" s="18">
        <v>11</v>
      </c>
      <c r="B65" s="557" t="s">
        <v>696</v>
      </c>
      <c r="C65" s="358">
        <v>1</v>
      </c>
      <c r="D65" s="339"/>
      <c r="E65" s="475">
        <v>6</v>
      </c>
      <c r="F65" s="475">
        <v>1</v>
      </c>
      <c r="G65" s="342"/>
      <c r="H65" s="573">
        <v>1</v>
      </c>
      <c r="I65" s="352">
        <v>1</v>
      </c>
      <c r="J65" s="573"/>
      <c r="K65" s="573"/>
      <c r="L65" s="339">
        <f t="shared" si="2"/>
        <v>10</v>
      </c>
      <c r="M65" s="340">
        <f>โพธาราม!AD18</f>
        <v>140</v>
      </c>
      <c r="N65" s="341" t="s">
        <v>940</v>
      </c>
      <c r="O65" s="18" t="s">
        <v>408</v>
      </c>
      <c r="P65" s="18" t="s">
        <v>570</v>
      </c>
      <c r="Q65" s="73" t="s">
        <v>1257</v>
      </c>
      <c r="R65" s="28" t="s">
        <v>492</v>
      </c>
      <c r="S65" s="28" t="s">
        <v>766</v>
      </c>
      <c r="T65" s="28" t="s">
        <v>767</v>
      </c>
      <c r="U65" s="18"/>
    </row>
    <row r="66" spans="1:21" ht="12.75">
      <c r="A66" s="18">
        <v>12</v>
      </c>
      <c r="B66" s="557" t="s">
        <v>697</v>
      </c>
      <c r="C66" s="358">
        <v>1</v>
      </c>
      <c r="D66" s="339"/>
      <c r="E66" s="475">
        <v>5</v>
      </c>
      <c r="F66" s="475">
        <v>1</v>
      </c>
      <c r="G66" s="342"/>
      <c r="H66" s="573"/>
      <c r="I66" s="352">
        <v>1</v>
      </c>
      <c r="J66" s="573"/>
      <c r="K66" s="573">
        <v>1</v>
      </c>
      <c r="L66" s="339">
        <f t="shared" si="2"/>
        <v>9</v>
      </c>
      <c r="M66" s="340">
        <f>โพธาราม!AD19</f>
        <v>109</v>
      </c>
      <c r="N66" s="341" t="s">
        <v>940</v>
      </c>
      <c r="O66" s="18" t="s">
        <v>698</v>
      </c>
      <c r="P66" s="18" t="s">
        <v>699</v>
      </c>
      <c r="Q66" s="73" t="s">
        <v>1297</v>
      </c>
      <c r="R66" s="28" t="s">
        <v>768</v>
      </c>
      <c r="S66" s="28" t="s">
        <v>1298</v>
      </c>
      <c r="T66" s="28" t="s">
        <v>1299</v>
      </c>
      <c r="U66" s="507" t="s">
        <v>850</v>
      </c>
    </row>
    <row r="67" spans="1:21" ht="12.75">
      <c r="A67" s="18">
        <v>13</v>
      </c>
      <c r="B67" s="557" t="s">
        <v>700</v>
      </c>
      <c r="C67" s="358">
        <v>1</v>
      </c>
      <c r="D67" s="339"/>
      <c r="E67" s="475">
        <v>4</v>
      </c>
      <c r="F67" s="475">
        <v>2</v>
      </c>
      <c r="G67" s="342"/>
      <c r="H67" s="573"/>
      <c r="I67" s="352">
        <v>1</v>
      </c>
      <c r="J67" s="573"/>
      <c r="K67" s="573">
        <v>1</v>
      </c>
      <c r="L67" s="339">
        <f t="shared" si="2"/>
        <v>9</v>
      </c>
      <c r="M67" s="340">
        <f>โพธาราม!AD20</f>
        <v>128</v>
      </c>
      <c r="N67" s="341" t="s">
        <v>959</v>
      </c>
      <c r="O67" s="18" t="s">
        <v>698</v>
      </c>
      <c r="P67" s="18" t="s">
        <v>701</v>
      </c>
      <c r="Q67" s="73" t="s">
        <v>1300</v>
      </c>
      <c r="R67" s="28" t="s">
        <v>574</v>
      </c>
      <c r="S67" s="131" t="s">
        <v>1301</v>
      </c>
      <c r="T67" s="131" t="s">
        <v>1302</v>
      </c>
      <c r="U67" s="508" t="s">
        <v>844</v>
      </c>
    </row>
    <row r="68" spans="1:21" ht="12.75">
      <c r="A68" s="18">
        <v>14</v>
      </c>
      <c r="B68" s="557" t="s">
        <v>702</v>
      </c>
      <c r="C68" s="358">
        <v>1</v>
      </c>
      <c r="D68" s="339"/>
      <c r="E68" s="475">
        <v>2</v>
      </c>
      <c r="F68" s="475">
        <v>1</v>
      </c>
      <c r="G68" s="342"/>
      <c r="H68" s="573"/>
      <c r="I68" s="352">
        <v>1</v>
      </c>
      <c r="J68" s="573"/>
      <c r="K68" s="573"/>
      <c r="L68" s="339">
        <f t="shared" si="2"/>
        <v>5</v>
      </c>
      <c r="M68" s="340">
        <f>โพธาราม!AD21</f>
        <v>51</v>
      </c>
      <c r="N68" s="341" t="s">
        <v>940</v>
      </c>
      <c r="O68" s="18" t="s">
        <v>698</v>
      </c>
      <c r="P68" s="18" t="s">
        <v>571</v>
      </c>
      <c r="Q68" s="73" t="s">
        <v>1303</v>
      </c>
      <c r="R68" s="28" t="s">
        <v>574</v>
      </c>
      <c r="S68" s="28" t="s">
        <v>1304</v>
      </c>
      <c r="T68" s="28" t="s">
        <v>1305</v>
      </c>
      <c r="U68" s="507" t="s">
        <v>850</v>
      </c>
    </row>
    <row r="69" spans="1:21" ht="12.75">
      <c r="A69" s="18">
        <v>15</v>
      </c>
      <c r="B69" s="557" t="s">
        <v>17</v>
      </c>
      <c r="C69" s="358">
        <v>1</v>
      </c>
      <c r="D69" s="339"/>
      <c r="E69" s="475">
        <v>7</v>
      </c>
      <c r="F69" s="475">
        <v>1</v>
      </c>
      <c r="G69" s="342">
        <v>1</v>
      </c>
      <c r="H69" s="573"/>
      <c r="I69" s="352">
        <v>1</v>
      </c>
      <c r="J69" s="573"/>
      <c r="K69" s="573"/>
      <c r="L69" s="339">
        <f t="shared" si="2"/>
        <v>11</v>
      </c>
      <c r="M69" s="340">
        <f>โพธาราม!AD22</f>
        <v>129</v>
      </c>
      <c r="N69" s="341" t="s">
        <v>939</v>
      </c>
      <c r="O69" s="18" t="s">
        <v>703</v>
      </c>
      <c r="P69" s="18" t="s">
        <v>635</v>
      </c>
      <c r="Q69" s="73" t="s">
        <v>1258</v>
      </c>
      <c r="R69" s="28" t="s">
        <v>574</v>
      </c>
      <c r="S69" s="28" t="s">
        <v>990</v>
      </c>
      <c r="T69" s="28" t="s">
        <v>991</v>
      </c>
      <c r="U69" s="507"/>
    </row>
    <row r="70" spans="1:21" ht="12.75">
      <c r="A70" s="18">
        <v>16</v>
      </c>
      <c r="B70" s="562" t="s">
        <v>992</v>
      </c>
      <c r="C70" s="358">
        <v>1</v>
      </c>
      <c r="D70" s="339"/>
      <c r="E70" s="475">
        <v>9</v>
      </c>
      <c r="F70" s="475">
        <v>3</v>
      </c>
      <c r="G70" s="342"/>
      <c r="H70" s="573"/>
      <c r="I70" s="352">
        <v>1</v>
      </c>
      <c r="J70" s="573">
        <v>1</v>
      </c>
      <c r="K70" s="573"/>
      <c r="L70" s="339">
        <f t="shared" si="2"/>
        <v>15</v>
      </c>
      <c r="M70" s="340">
        <f>โพธาราม!AD23</f>
        <v>355</v>
      </c>
      <c r="N70" s="341" t="s">
        <v>939</v>
      </c>
      <c r="O70" s="18" t="s">
        <v>703</v>
      </c>
      <c r="P70" s="18" t="s">
        <v>705</v>
      </c>
      <c r="Q70" s="73" t="s">
        <v>904</v>
      </c>
      <c r="R70" s="28" t="s">
        <v>492</v>
      </c>
      <c r="S70" s="28" t="s">
        <v>478</v>
      </c>
      <c r="T70" s="28" t="s">
        <v>761</v>
      </c>
      <c r="U70" s="507"/>
    </row>
    <row r="71" spans="1:21" ht="12.75">
      <c r="A71" s="18">
        <v>17</v>
      </c>
      <c r="B71" s="557" t="s">
        <v>706</v>
      </c>
      <c r="C71" s="358">
        <v>1</v>
      </c>
      <c r="D71" s="339"/>
      <c r="E71" s="475">
        <v>10</v>
      </c>
      <c r="F71" s="475"/>
      <c r="G71" s="342"/>
      <c r="H71" s="573"/>
      <c r="I71" s="352">
        <v>1</v>
      </c>
      <c r="J71" s="573"/>
      <c r="K71" s="573"/>
      <c r="L71" s="339">
        <f t="shared" si="2"/>
        <v>12</v>
      </c>
      <c r="M71" s="340">
        <f>โพธาราม!AD24</f>
        <v>203</v>
      </c>
      <c r="N71" s="341" t="s">
        <v>939</v>
      </c>
      <c r="O71" s="18" t="s">
        <v>703</v>
      </c>
      <c r="P71" s="18" t="s">
        <v>707</v>
      </c>
      <c r="Q71" s="73" t="s">
        <v>926</v>
      </c>
      <c r="R71" s="28" t="s">
        <v>492</v>
      </c>
      <c r="S71" s="131" t="s">
        <v>781</v>
      </c>
      <c r="T71" s="131" t="s">
        <v>491</v>
      </c>
      <c r="U71" s="507"/>
    </row>
    <row r="72" spans="1:21" ht="12.75">
      <c r="A72" s="18">
        <v>18</v>
      </c>
      <c r="B72" s="557" t="s">
        <v>708</v>
      </c>
      <c r="C72" s="358"/>
      <c r="D72" s="339"/>
      <c r="E72" s="475"/>
      <c r="F72" s="475">
        <v>1</v>
      </c>
      <c r="G72" s="342"/>
      <c r="H72" s="573"/>
      <c r="I72" s="352">
        <v>1</v>
      </c>
      <c r="J72" s="573">
        <v>1</v>
      </c>
      <c r="K72" s="573">
        <v>1</v>
      </c>
      <c r="L72" s="339">
        <f t="shared" si="2"/>
        <v>4</v>
      </c>
      <c r="M72" s="340">
        <f>โพธาราม!AD25</f>
        <v>33</v>
      </c>
      <c r="N72" s="341" t="s">
        <v>939</v>
      </c>
      <c r="O72" s="18" t="s">
        <v>709</v>
      </c>
      <c r="P72" s="18" t="s">
        <v>710</v>
      </c>
      <c r="Q72" s="18"/>
      <c r="R72" s="28"/>
      <c r="S72" s="28"/>
      <c r="T72" s="28"/>
      <c r="U72" s="507" t="s">
        <v>850</v>
      </c>
    </row>
    <row r="73" spans="1:21" ht="12.75">
      <c r="A73" s="18">
        <v>19</v>
      </c>
      <c r="B73" s="557" t="s">
        <v>649</v>
      </c>
      <c r="C73" s="358">
        <v>1</v>
      </c>
      <c r="D73" s="339"/>
      <c r="E73" s="475">
        <v>7</v>
      </c>
      <c r="F73" s="475"/>
      <c r="G73" s="342"/>
      <c r="H73" s="573"/>
      <c r="I73" s="352">
        <v>1</v>
      </c>
      <c r="J73" s="573">
        <v>1</v>
      </c>
      <c r="K73" s="573">
        <v>1</v>
      </c>
      <c r="L73" s="339">
        <f t="shared" si="2"/>
        <v>11</v>
      </c>
      <c r="M73" s="340">
        <f>โพธาราม!AD26</f>
        <v>78</v>
      </c>
      <c r="N73" s="341" t="s">
        <v>938</v>
      </c>
      <c r="O73" s="18" t="s">
        <v>709</v>
      </c>
      <c r="P73" s="18" t="s">
        <v>650</v>
      </c>
      <c r="Q73" s="73" t="s">
        <v>993</v>
      </c>
      <c r="R73" s="28" t="s">
        <v>768</v>
      </c>
      <c r="S73" s="28" t="s">
        <v>994</v>
      </c>
      <c r="T73" s="7" t="s">
        <v>995</v>
      </c>
      <c r="U73" s="508" t="s">
        <v>648</v>
      </c>
    </row>
    <row r="74" spans="1:21" ht="12.75">
      <c r="A74" s="18">
        <v>20</v>
      </c>
      <c r="B74" s="557" t="s">
        <v>651</v>
      </c>
      <c r="C74" s="358">
        <v>1</v>
      </c>
      <c r="D74" s="339"/>
      <c r="E74" s="475">
        <v>3</v>
      </c>
      <c r="F74" s="475"/>
      <c r="G74" s="342"/>
      <c r="H74" s="573"/>
      <c r="I74" s="352">
        <v>1</v>
      </c>
      <c r="J74" s="573"/>
      <c r="K74" s="573">
        <v>1</v>
      </c>
      <c r="L74" s="339">
        <f t="shared" si="2"/>
        <v>6</v>
      </c>
      <c r="M74" s="340">
        <f>โพธาราม!AD27</f>
        <v>55</v>
      </c>
      <c r="N74" s="341" t="s">
        <v>940</v>
      </c>
      <c r="O74" s="18" t="s">
        <v>652</v>
      </c>
      <c r="P74" s="18" t="s">
        <v>653</v>
      </c>
      <c r="Q74" s="73" t="s">
        <v>1306</v>
      </c>
      <c r="R74" s="131" t="s">
        <v>492</v>
      </c>
      <c r="S74" s="131" t="s">
        <v>1307</v>
      </c>
      <c r="T74" s="131" t="s">
        <v>1308</v>
      </c>
      <c r="U74" s="507" t="s">
        <v>850</v>
      </c>
    </row>
    <row r="75" spans="1:21" ht="12.75">
      <c r="A75" s="18">
        <v>21</v>
      </c>
      <c r="B75" s="557" t="s">
        <v>500</v>
      </c>
      <c r="C75" s="358">
        <v>1</v>
      </c>
      <c r="D75" s="339"/>
      <c r="E75" s="475">
        <v>6</v>
      </c>
      <c r="F75" s="475">
        <v>1</v>
      </c>
      <c r="G75" s="342"/>
      <c r="H75" s="573">
        <v>1</v>
      </c>
      <c r="I75" s="352">
        <v>1</v>
      </c>
      <c r="J75" s="573"/>
      <c r="K75" s="573">
        <v>1</v>
      </c>
      <c r="L75" s="339">
        <f t="shared" si="2"/>
        <v>11</v>
      </c>
      <c r="M75" s="340">
        <f>โพธาราม!AD28</f>
        <v>152</v>
      </c>
      <c r="N75" s="341" t="s">
        <v>940</v>
      </c>
      <c r="O75" s="18" t="s">
        <v>652</v>
      </c>
      <c r="P75" s="18" t="s">
        <v>654</v>
      </c>
      <c r="Q75" s="73" t="s">
        <v>1425</v>
      </c>
      <c r="R75" s="28" t="s">
        <v>492</v>
      </c>
      <c r="S75" s="131" t="s">
        <v>942</v>
      </c>
      <c r="T75" s="131" t="s">
        <v>1426</v>
      </c>
      <c r="U75" s="507"/>
    </row>
    <row r="76" spans="1:21" ht="12.75">
      <c r="A76" s="18">
        <v>22</v>
      </c>
      <c r="B76" s="557" t="s">
        <v>655</v>
      </c>
      <c r="C76" s="358">
        <v>1</v>
      </c>
      <c r="D76" s="339"/>
      <c r="E76" s="475">
        <v>7</v>
      </c>
      <c r="F76" s="475"/>
      <c r="G76" s="342"/>
      <c r="H76" s="573"/>
      <c r="I76" s="352">
        <v>1</v>
      </c>
      <c r="J76" s="573"/>
      <c r="K76" s="573">
        <v>1</v>
      </c>
      <c r="L76" s="339">
        <f t="shared" si="2"/>
        <v>10</v>
      </c>
      <c r="M76" s="340">
        <f>โพธาราม!AD29</f>
        <v>112</v>
      </c>
      <c r="N76" s="341" t="s">
        <v>938</v>
      </c>
      <c r="O76" s="18" t="s">
        <v>652</v>
      </c>
      <c r="P76" s="18" t="s">
        <v>656</v>
      </c>
      <c r="Q76" s="232" t="s">
        <v>1259</v>
      </c>
      <c r="R76" s="230" t="s">
        <v>768</v>
      </c>
      <c r="S76" s="230" t="s">
        <v>996</v>
      </c>
      <c r="T76" s="549" t="s">
        <v>997</v>
      </c>
      <c r="U76" s="507" t="s">
        <v>844</v>
      </c>
    </row>
    <row r="77" spans="1:21" ht="12.75">
      <c r="A77" s="18">
        <v>23</v>
      </c>
      <c r="B77" s="557" t="s">
        <v>502</v>
      </c>
      <c r="C77" s="358"/>
      <c r="D77" s="339"/>
      <c r="E77" s="475">
        <v>2</v>
      </c>
      <c r="F77" s="475"/>
      <c r="G77" s="342"/>
      <c r="H77" s="573"/>
      <c r="I77" s="352">
        <v>1</v>
      </c>
      <c r="J77" s="573"/>
      <c r="K77" s="573"/>
      <c r="L77" s="339">
        <f t="shared" si="2"/>
        <v>3</v>
      </c>
      <c r="M77" s="340">
        <f>โพธาราม!AD30</f>
        <v>15</v>
      </c>
      <c r="N77" s="341" t="s">
        <v>939</v>
      </c>
      <c r="O77" s="18" t="s">
        <v>652</v>
      </c>
      <c r="P77" s="18" t="s">
        <v>657</v>
      </c>
      <c r="Q77" s="18"/>
      <c r="R77" s="28"/>
      <c r="S77" s="28"/>
      <c r="T77" s="28"/>
      <c r="U77" s="507" t="s">
        <v>850</v>
      </c>
    </row>
    <row r="78" spans="1:21" ht="12.75">
      <c r="A78" s="18">
        <v>24</v>
      </c>
      <c r="B78" s="557" t="s">
        <v>503</v>
      </c>
      <c r="C78" s="358">
        <v>1</v>
      </c>
      <c r="D78" s="339"/>
      <c r="E78" s="475">
        <v>2</v>
      </c>
      <c r="F78" s="475">
        <v>1</v>
      </c>
      <c r="G78" s="342"/>
      <c r="H78" s="573">
        <v>1</v>
      </c>
      <c r="I78" s="352">
        <v>1</v>
      </c>
      <c r="J78" s="573"/>
      <c r="K78" s="573"/>
      <c r="L78" s="339">
        <f t="shared" si="2"/>
        <v>6</v>
      </c>
      <c r="M78" s="340">
        <f>โพธาราม!AD31</f>
        <v>90</v>
      </c>
      <c r="N78" s="341" t="s">
        <v>940</v>
      </c>
      <c r="O78" s="18" t="s">
        <v>652</v>
      </c>
      <c r="P78" s="18" t="s">
        <v>663</v>
      </c>
      <c r="Q78" s="73" t="s">
        <v>1260</v>
      </c>
      <c r="R78" s="28" t="s">
        <v>492</v>
      </c>
      <c r="S78" s="28" t="s">
        <v>1000</v>
      </c>
      <c r="T78" s="28" t="s">
        <v>999</v>
      </c>
      <c r="U78" s="507" t="s">
        <v>850</v>
      </c>
    </row>
    <row r="79" spans="1:21" ht="12.75">
      <c r="A79" s="18">
        <v>25</v>
      </c>
      <c r="B79" s="562" t="s">
        <v>998</v>
      </c>
      <c r="C79" s="358">
        <v>1</v>
      </c>
      <c r="D79" s="339"/>
      <c r="E79" s="475">
        <v>6</v>
      </c>
      <c r="F79" s="475">
        <v>3</v>
      </c>
      <c r="G79" s="342"/>
      <c r="H79" s="573"/>
      <c r="I79" s="352">
        <v>1</v>
      </c>
      <c r="J79" s="573">
        <v>1</v>
      </c>
      <c r="K79" s="573"/>
      <c r="L79" s="339">
        <f t="shared" si="2"/>
        <v>12</v>
      </c>
      <c r="M79" s="340">
        <f>โพธาราม!AD32</f>
        <v>130</v>
      </c>
      <c r="N79" s="341" t="s">
        <v>939</v>
      </c>
      <c r="O79" s="18" t="s">
        <v>665</v>
      </c>
      <c r="P79" s="18" t="s">
        <v>558</v>
      </c>
      <c r="Q79" s="73" t="s">
        <v>906</v>
      </c>
      <c r="R79" s="28" t="s">
        <v>492</v>
      </c>
      <c r="S79" s="28" t="s">
        <v>603</v>
      </c>
      <c r="T79" s="28" t="s">
        <v>598</v>
      </c>
      <c r="U79" s="507"/>
    </row>
    <row r="80" spans="1:21" ht="12.75">
      <c r="A80" s="18">
        <v>26</v>
      </c>
      <c r="B80" s="557" t="s">
        <v>505</v>
      </c>
      <c r="C80" s="358">
        <v>1</v>
      </c>
      <c r="D80" s="339"/>
      <c r="E80" s="475">
        <v>3</v>
      </c>
      <c r="F80" s="475">
        <v>3</v>
      </c>
      <c r="G80" s="342"/>
      <c r="H80" s="573"/>
      <c r="I80" s="352">
        <v>1</v>
      </c>
      <c r="J80" s="573"/>
      <c r="K80" s="573"/>
      <c r="L80" s="339">
        <f t="shared" si="2"/>
        <v>8</v>
      </c>
      <c r="M80" s="340">
        <f>โพธาราม!AD33</f>
        <v>98</v>
      </c>
      <c r="N80" s="341" t="s">
        <v>559</v>
      </c>
      <c r="O80" s="18" t="s">
        <v>665</v>
      </c>
      <c r="P80" s="18" t="s">
        <v>560</v>
      </c>
      <c r="Q80" s="73" t="s">
        <v>907</v>
      </c>
      <c r="R80" s="28" t="s">
        <v>492</v>
      </c>
      <c r="S80" s="28" t="s">
        <v>585</v>
      </c>
      <c r="T80" s="28" t="s">
        <v>662</v>
      </c>
      <c r="U80" s="507" t="s">
        <v>850</v>
      </c>
    </row>
    <row r="81" spans="1:21" ht="12.75">
      <c r="A81" s="18">
        <v>27</v>
      </c>
      <c r="B81" s="557" t="s">
        <v>506</v>
      </c>
      <c r="C81" s="358">
        <v>1</v>
      </c>
      <c r="D81" s="339"/>
      <c r="E81" s="475">
        <v>3</v>
      </c>
      <c r="F81" s="475"/>
      <c r="G81" s="342"/>
      <c r="H81" s="573"/>
      <c r="I81" s="352">
        <v>1</v>
      </c>
      <c r="J81" s="573"/>
      <c r="K81" s="573"/>
      <c r="L81" s="339">
        <f t="shared" si="2"/>
        <v>5</v>
      </c>
      <c r="M81" s="340">
        <f>โพธาราม!AD34</f>
        <v>36</v>
      </c>
      <c r="N81" s="341" t="s">
        <v>939</v>
      </c>
      <c r="O81" s="18" t="s">
        <v>562</v>
      </c>
      <c r="P81" s="18" t="s">
        <v>563</v>
      </c>
      <c r="Q81" s="73" t="s">
        <v>1309</v>
      </c>
      <c r="R81" s="131" t="s">
        <v>768</v>
      </c>
      <c r="S81" s="131" t="s">
        <v>1310</v>
      </c>
      <c r="T81" s="7" t="s">
        <v>1311</v>
      </c>
      <c r="U81" s="507" t="s">
        <v>850</v>
      </c>
    </row>
    <row r="82" spans="1:21" ht="12.75">
      <c r="A82" s="18">
        <v>28</v>
      </c>
      <c r="B82" s="562" t="s">
        <v>507</v>
      </c>
      <c r="C82" s="358">
        <v>1</v>
      </c>
      <c r="D82" s="339"/>
      <c r="E82" s="475">
        <v>4</v>
      </c>
      <c r="F82" s="475"/>
      <c r="G82" s="342"/>
      <c r="H82" s="573"/>
      <c r="I82" s="352">
        <v>1</v>
      </c>
      <c r="J82" s="573">
        <v>1</v>
      </c>
      <c r="K82" s="573"/>
      <c r="L82" s="339">
        <f t="shared" si="2"/>
        <v>7</v>
      </c>
      <c r="M82" s="340">
        <f>โพธาราม!AD35</f>
        <v>51</v>
      </c>
      <c r="N82" s="341" t="s">
        <v>959</v>
      </c>
      <c r="O82" s="18" t="s">
        <v>788</v>
      </c>
      <c r="P82" s="18" t="s">
        <v>789</v>
      </c>
      <c r="Q82" s="139" t="s">
        <v>1312</v>
      </c>
      <c r="R82" s="131" t="s">
        <v>492</v>
      </c>
      <c r="S82" s="131" t="s">
        <v>1313</v>
      </c>
      <c r="T82" s="131" t="s">
        <v>1314</v>
      </c>
      <c r="U82" s="508" t="s">
        <v>1006</v>
      </c>
    </row>
    <row r="83" spans="1:21" ht="12.75">
      <c r="A83" s="18">
        <v>29</v>
      </c>
      <c r="B83" s="562" t="s">
        <v>1001</v>
      </c>
      <c r="C83" s="358">
        <v>1</v>
      </c>
      <c r="D83" s="339"/>
      <c r="E83" s="475">
        <v>4</v>
      </c>
      <c r="F83" s="475">
        <v>2</v>
      </c>
      <c r="G83" s="342"/>
      <c r="H83" s="573"/>
      <c r="I83" s="352">
        <v>1</v>
      </c>
      <c r="J83" s="573"/>
      <c r="K83" s="573">
        <v>1</v>
      </c>
      <c r="L83" s="339">
        <f t="shared" si="2"/>
        <v>9</v>
      </c>
      <c r="M83" s="340">
        <f>โพธาราม!AD36</f>
        <v>84</v>
      </c>
      <c r="N83" s="341" t="s">
        <v>939</v>
      </c>
      <c r="O83" s="18" t="s">
        <v>788</v>
      </c>
      <c r="P83" s="18" t="s">
        <v>636</v>
      </c>
      <c r="Q83" s="73" t="s">
        <v>1054</v>
      </c>
      <c r="R83" s="28" t="s">
        <v>768</v>
      </c>
      <c r="S83" s="28" t="s">
        <v>1055</v>
      </c>
      <c r="T83" s="28" t="s">
        <v>1056</v>
      </c>
      <c r="U83" s="507" t="s">
        <v>850</v>
      </c>
    </row>
    <row r="84" spans="1:21" ht="12.75">
      <c r="A84" s="19">
        <v>30</v>
      </c>
      <c r="B84" s="659" t="s">
        <v>1002</v>
      </c>
      <c r="C84" s="358">
        <v>1</v>
      </c>
      <c r="D84" s="343"/>
      <c r="E84" s="476">
        <v>5</v>
      </c>
      <c r="F84" s="476">
        <v>4</v>
      </c>
      <c r="G84" s="660"/>
      <c r="H84" s="578">
        <v>1</v>
      </c>
      <c r="I84" s="352">
        <v>1</v>
      </c>
      <c r="J84" s="578"/>
      <c r="K84" s="578">
        <v>1</v>
      </c>
      <c r="L84" s="343">
        <f t="shared" si="2"/>
        <v>13</v>
      </c>
      <c r="M84" s="344">
        <f>โพธาราม!AD37</f>
        <v>130</v>
      </c>
      <c r="N84" s="349" t="s">
        <v>940</v>
      </c>
      <c r="O84" s="19" t="s">
        <v>792</v>
      </c>
      <c r="P84" s="19" t="s">
        <v>793</v>
      </c>
      <c r="Q84" s="655" t="s">
        <v>1317</v>
      </c>
      <c r="R84" s="203" t="s">
        <v>492</v>
      </c>
      <c r="S84" s="203" t="s">
        <v>1318</v>
      </c>
      <c r="T84" s="203" t="s">
        <v>1319</v>
      </c>
      <c r="U84" s="509"/>
    </row>
    <row r="85" spans="1:21" ht="12.75">
      <c r="A85" s="601">
        <v>31</v>
      </c>
      <c r="B85" s="614" t="s">
        <v>794</v>
      </c>
      <c r="C85" s="358">
        <v>1</v>
      </c>
      <c r="D85" s="647"/>
      <c r="E85" s="648">
        <v>8</v>
      </c>
      <c r="F85" s="648">
        <v>3</v>
      </c>
      <c r="G85" s="657"/>
      <c r="H85" s="649"/>
      <c r="I85" s="352">
        <v>1</v>
      </c>
      <c r="J85" s="649"/>
      <c r="K85" s="649">
        <v>1</v>
      </c>
      <c r="L85" s="647">
        <f t="shared" si="2"/>
        <v>14</v>
      </c>
      <c r="M85" s="651">
        <f>โพธาราม!AD38</f>
        <v>193</v>
      </c>
      <c r="N85" s="652" t="s">
        <v>939</v>
      </c>
      <c r="O85" s="601" t="s">
        <v>562</v>
      </c>
      <c r="P85" s="601" t="s">
        <v>514</v>
      </c>
      <c r="Q85" s="653" t="s">
        <v>1261</v>
      </c>
      <c r="R85" s="654" t="s">
        <v>492</v>
      </c>
      <c r="S85" s="654" t="s">
        <v>599</v>
      </c>
      <c r="T85" s="654" t="s">
        <v>600</v>
      </c>
      <c r="U85" s="658"/>
    </row>
    <row r="86" spans="1:21" ht="12.75">
      <c r="A86" s="18">
        <v>32</v>
      </c>
      <c r="B86" s="557" t="s">
        <v>795</v>
      </c>
      <c r="C86" s="358">
        <v>1</v>
      </c>
      <c r="D86" s="339"/>
      <c r="E86" s="475">
        <v>1</v>
      </c>
      <c r="F86" s="475">
        <v>2</v>
      </c>
      <c r="G86" s="342"/>
      <c r="H86" s="573">
        <v>1</v>
      </c>
      <c r="I86" s="352">
        <v>1</v>
      </c>
      <c r="J86" s="573"/>
      <c r="K86" s="573"/>
      <c r="L86" s="339">
        <f t="shared" si="2"/>
        <v>6</v>
      </c>
      <c r="M86" s="340">
        <f>โพธาราม!AD39</f>
        <v>61</v>
      </c>
      <c r="N86" s="341" t="s">
        <v>940</v>
      </c>
      <c r="O86" s="18" t="s">
        <v>562</v>
      </c>
      <c r="P86" s="18" t="s">
        <v>796</v>
      </c>
      <c r="Q86" s="232" t="s">
        <v>1315</v>
      </c>
      <c r="R86" s="131" t="s">
        <v>768</v>
      </c>
      <c r="S86" s="131" t="s">
        <v>1316</v>
      </c>
      <c r="T86" s="131" t="s">
        <v>1025</v>
      </c>
      <c r="U86" s="507" t="s">
        <v>850</v>
      </c>
    </row>
    <row r="87" spans="1:21" ht="12.75">
      <c r="A87" s="18">
        <v>33</v>
      </c>
      <c r="B87" s="557" t="s">
        <v>798</v>
      </c>
      <c r="C87" s="358">
        <v>1</v>
      </c>
      <c r="D87" s="339"/>
      <c r="E87" s="475">
        <v>10</v>
      </c>
      <c r="F87" s="475">
        <v>2</v>
      </c>
      <c r="G87" s="342">
        <v>1</v>
      </c>
      <c r="H87" s="573"/>
      <c r="I87" s="352">
        <v>1</v>
      </c>
      <c r="J87" s="573"/>
      <c r="K87" s="573">
        <v>1</v>
      </c>
      <c r="L87" s="339">
        <f t="shared" si="2"/>
        <v>16</v>
      </c>
      <c r="M87" s="340">
        <f>โพธาราม!AD40</f>
        <v>122</v>
      </c>
      <c r="N87" s="341" t="s">
        <v>938</v>
      </c>
      <c r="O87" s="18" t="s">
        <v>797</v>
      </c>
      <c r="P87" s="18" t="s">
        <v>515</v>
      </c>
      <c r="Q87" s="132" t="s">
        <v>905</v>
      </c>
      <c r="R87" s="131" t="s">
        <v>768</v>
      </c>
      <c r="S87" s="28" t="s">
        <v>769</v>
      </c>
      <c r="T87" s="28" t="s">
        <v>572</v>
      </c>
      <c r="U87" s="18" t="s">
        <v>849</v>
      </c>
    </row>
    <row r="88" spans="1:21" ht="12.75">
      <c r="A88" s="18">
        <v>34</v>
      </c>
      <c r="B88" s="557" t="s">
        <v>612</v>
      </c>
      <c r="C88" s="358">
        <v>1</v>
      </c>
      <c r="D88" s="339"/>
      <c r="E88" s="475">
        <v>1</v>
      </c>
      <c r="F88" s="475">
        <v>3</v>
      </c>
      <c r="G88" s="342"/>
      <c r="H88" s="573"/>
      <c r="I88" s="352">
        <v>1</v>
      </c>
      <c r="J88" s="573"/>
      <c r="K88" s="573">
        <v>1</v>
      </c>
      <c r="L88" s="339">
        <f t="shared" si="2"/>
        <v>7</v>
      </c>
      <c r="M88" s="340">
        <f>โพธาราม!AD41</f>
        <v>74</v>
      </c>
      <c r="N88" s="341" t="s">
        <v>939</v>
      </c>
      <c r="O88" s="18" t="s">
        <v>797</v>
      </c>
      <c r="P88" s="18" t="s">
        <v>799</v>
      </c>
      <c r="Q88" s="73" t="s">
        <v>1008</v>
      </c>
      <c r="R88" s="28" t="s">
        <v>574</v>
      </c>
      <c r="S88" s="28" t="s">
        <v>1009</v>
      </c>
      <c r="T88" s="7" t="s">
        <v>1010</v>
      </c>
      <c r="U88" s="507" t="s">
        <v>850</v>
      </c>
    </row>
    <row r="89" spans="1:21" ht="12.75">
      <c r="A89" s="18">
        <v>35</v>
      </c>
      <c r="B89" s="562" t="s">
        <v>1007</v>
      </c>
      <c r="C89" s="358">
        <v>1</v>
      </c>
      <c r="D89" s="339"/>
      <c r="E89" s="475">
        <v>7</v>
      </c>
      <c r="F89" s="475">
        <v>2</v>
      </c>
      <c r="G89" s="342"/>
      <c r="H89" s="573"/>
      <c r="I89" s="352">
        <v>1</v>
      </c>
      <c r="J89" s="573">
        <v>1</v>
      </c>
      <c r="K89" s="573">
        <v>1</v>
      </c>
      <c r="L89" s="339">
        <f t="shared" si="2"/>
        <v>13</v>
      </c>
      <c r="M89" s="340">
        <f>โพธาราม!AD42</f>
        <v>169</v>
      </c>
      <c r="N89" s="341" t="s">
        <v>940</v>
      </c>
      <c r="O89" s="18" t="s">
        <v>792</v>
      </c>
      <c r="P89" s="18" t="s">
        <v>637</v>
      </c>
      <c r="Q89" s="73" t="s">
        <v>910</v>
      </c>
      <c r="R89" s="28" t="s">
        <v>768</v>
      </c>
      <c r="S89" s="28" t="s">
        <v>684</v>
      </c>
      <c r="T89" s="28" t="s">
        <v>487</v>
      </c>
      <c r="U89" s="18"/>
    </row>
    <row r="90" spans="1:21" ht="12.75">
      <c r="A90" s="18">
        <v>36</v>
      </c>
      <c r="B90" s="557" t="s">
        <v>605</v>
      </c>
      <c r="C90" s="358">
        <v>1</v>
      </c>
      <c r="D90" s="339"/>
      <c r="E90" s="475">
        <v>7</v>
      </c>
      <c r="F90" s="475">
        <v>5</v>
      </c>
      <c r="G90" s="342"/>
      <c r="H90" s="573">
        <v>1</v>
      </c>
      <c r="I90" s="352">
        <v>1</v>
      </c>
      <c r="J90" s="573"/>
      <c r="K90" s="573"/>
      <c r="L90" s="339">
        <f t="shared" si="2"/>
        <v>15</v>
      </c>
      <c r="M90" s="340">
        <f>โพธาราม!AD43</f>
        <v>263</v>
      </c>
      <c r="N90" s="341" t="s">
        <v>940</v>
      </c>
      <c r="O90" s="18" t="s">
        <v>801</v>
      </c>
      <c r="P90" s="18" t="s">
        <v>802</v>
      </c>
      <c r="Q90" s="73" t="s">
        <v>911</v>
      </c>
      <c r="R90" s="28" t="s">
        <v>492</v>
      </c>
      <c r="S90" s="28" t="s">
        <v>746</v>
      </c>
      <c r="T90" s="28" t="s">
        <v>862</v>
      </c>
      <c r="U90" s="18"/>
    </row>
    <row r="91" spans="1:21" ht="12.75">
      <c r="A91" s="18">
        <v>37</v>
      </c>
      <c r="B91" s="562" t="s">
        <v>1011</v>
      </c>
      <c r="C91" s="358">
        <v>1</v>
      </c>
      <c r="D91" s="339"/>
      <c r="E91" s="475">
        <v>3</v>
      </c>
      <c r="F91" s="475">
        <v>3</v>
      </c>
      <c r="G91" s="342"/>
      <c r="H91" s="573"/>
      <c r="I91" s="352">
        <v>1</v>
      </c>
      <c r="J91" s="573"/>
      <c r="K91" s="573">
        <v>1</v>
      </c>
      <c r="L91" s="339">
        <f t="shared" si="2"/>
        <v>9</v>
      </c>
      <c r="M91" s="340">
        <f>โพธาราม!AD44</f>
        <v>105</v>
      </c>
      <c r="N91" s="341" t="s">
        <v>939</v>
      </c>
      <c r="O91" s="18" t="s">
        <v>801</v>
      </c>
      <c r="P91" s="18" t="s">
        <v>804</v>
      </c>
      <c r="Q91" s="133" t="s">
        <v>912</v>
      </c>
      <c r="R91" s="28" t="s">
        <v>768</v>
      </c>
      <c r="S91" s="28" t="s">
        <v>871</v>
      </c>
      <c r="T91" s="28" t="s">
        <v>490</v>
      </c>
      <c r="U91" s="507" t="s">
        <v>850</v>
      </c>
    </row>
    <row r="92" spans="1:21" ht="12.75">
      <c r="A92" s="18">
        <v>38</v>
      </c>
      <c r="B92" s="557" t="s">
        <v>607</v>
      </c>
      <c r="C92" s="358">
        <v>1</v>
      </c>
      <c r="D92" s="339"/>
      <c r="E92" s="475">
        <v>7</v>
      </c>
      <c r="F92" s="475">
        <v>1</v>
      </c>
      <c r="G92" s="342"/>
      <c r="H92" s="573"/>
      <c r="I92" s="352">
        <v>1</v>
      </c>
      <c r="J92" s="573">
        <v>1</v>
      </c>
      <c r="K92" s="573">
        <v>1</v>
      </c>
      <c r="L92" s="339">
        <f t="shared" si="2"/>
        <v>12</v>
      </c>
      <c r="M92" s="340">
        <f>โพธาราม!AD45</f>
        <v>140</v>
      </c>
      <c r="N92" s="341" t="s">
        <v>940</v>
      </c>
      <c r="O92" s="18" t="s">
        <v>801</v>
      </c>
      <c r="P92" s="18" t="s">
        <v>638</v>
      </c>
      <c r="Q92" s="73" t="s">
        <v>913</v>
      </c>
      <c r="R92" s="28" t="s">
        <v>574</v>
      </c>
      <c r="S92" s="28" t="s">
        <v>841</v>
      </c>
      <c r="T92" s="28" t="s">
        <v>685</v>
      </c>
      <c r="U92" s="18"/>
    </row>
    <row r="93" spans="1:21" ht="12.75">
      <c r="A93" s="18">
        <v>39</v>
      </c>
      <c r="B93" s="557" t="s">
        <v>608</v>
      </c>
      <c r="C93" s="358">
        <v>1</v>
      </c>
      <c r="D93" s="339"/>
      <c r="E93" s="475">
        <v>19</v>
      </c>
      <c r="F93" s="475">
        <v>2</v>
      </c>
      <c r="G93" s="342"/>
      <c r="H93" s="573"/>
      <c r="I93" s="352">
        <v>1</v>
      </c>
      <c r="J93" s="573">
        <v>1</v>
      </c>
      <c r="K93" s="573">
        <v>1</v>
      </c>
      <c r="L93" s="339">
        <f t="shared" si="2"/>
        <v>25</v>
      </c>
      <c r="M93" s="340">
        <f>โพธาราม!AD46</f>
        <v>453</v>
      </c>
      <c r="N93" s="341" t="s">
        <v>959</v>
      </c>
      <c r="O93" s="18" t="s">
        <v>712</v>
      </c>
      <c r="P93" s="18" t="s">
        <v>805</v>
      </c>
      <c r="Q93" s="73" t="s">
        <v>916</v>
      </c>
      <c r="R93" s="131" t="s">
        <v>492</v>
      </c>
      <c r="S93" s="131" t="s">
        <v>614</v>
      </c>
      <c r="T93" s="131" t="s">
        <v>615</v>
      </c>
      <c r="U93" s="18" t="s">
        <v>849</v>
      </c>
    </row>
    <row r="94" spans="1:21" ht="12.75">
      <c r="A94" s="18">
        <v>40</v>
      </c>
      <c r="B94" s="557" t="s">
        <v>806</v>
      </c>
      <c r="C94" s="358">
        <v>1</v>
      </c>
      <c r="D94" s="339"/>
      <c r="E94" s="475">
        <v>7</v>
      </c>
      <c r="F94" s="475">
        <v>2</v>
      </c>
      <c r="G94" s="342"/>
      <c r="H94" s="573">
        <v>2</v>
      </c>
      <c r="I94" s="352">
        <v>1</v>
      </c>
      <c r="J94" s="573"/>
      <c r="K94" s="573"/>
      <c r="L94" s="339">
        <f t="shared" si="2"/>
        <v>13</v>
      </c>
      <c r="M94" s="340">
        <f>โพธาราม!AD47</f>
        <v>130</v>
      </c>
      <c r="N94" s="341" t="s">
        <v>940</v>
      </c>
      <c r="O94" s="18" t="s">
        <v>807</v>
      </c>
      <c r="P94" s="18" t="s">
        <v>310</v>
      </c>
      <c r="Q94" s="134" t="s">
        <v>1320</v>
      </c>
      <c r="R94" s="28" t="s">
        <v>492</v>
      </c>
      <c r="S94" s="131" t="s">
        <v>1321</v>
      </c>
      <c r="T94" s="131" t="s">
        <v>1322</v>
      </c>
      <c r="U94" s="18"/>
    </row>
    <row r="95" spans="1:21" ht="12.75">
      <c r="A95" s="18">
        <v>41</v>
      </c>
      <c r="B95" s="563" t="s">
        <v>1012</v>
      </c>
      <c r="C95" s="358">
        <v>1</v>
      </c>
      <c r="D95" s="339"/>
      <c r="E95" s="475">
        <v>4</v>
      </c>
      <c r="F95" s="475">
        <v>2</v>
      </c>
      <c r="G95" s="342"/>
      <c r="H95" s="573">
        <v>1</v>
      </c>
      <c r="I95" s="352">
        <v>1</v>
      </c>
      <c r="J95" s="573"/>
      <c r="K95" s="573">
        <v>1</v>
      </c>
      <c r="L95" s="339">
        <f t="shared" si="2"/>
        <v>10</v>
      </c>
      <c r="M95" s="340">
        <f>โพธาราม!AD48</f>
        <v>129</v>
      </c>
      <c r="N95" s="341" t="s">
        <v>940</v>
      </c>
      <c r="O95" s="18" t="s">
        <v>807</v>
      </c>
      <c r="P95" s="18" t="s">
        <v>616</v>
      </c>
      <c r="Q95" s="73" t="s">
        <v>1323</v>
      </c>
      <c r="R95" s="131" t="s">
        <v>768</v>
      </c>
      <c r="S95" s="131" t="s">
        <v>658</v>
      </c>
      <c r="T95" s="131" t="s">
        <v>1324</v>
      </c>
      <c r="U95" s="18"/>
    </row>
    <row r="96" spans="1:21" ht="12.75">
      <c r="A96" s="18">
        <v>42</v>
      </c>
      <c r="B96" s="557" t="s">
        <v>468</v>
      </c>
      <c r="C96" s="358">
        <v>1</v>
      </c>
      <c r="D96" s="339"/>
      <c r="E96" s="475">
        <v>11</v>
      </c>
      <c r="F96" s="475">
        <v>2</v>
      </c>
      <c r="G96" s="342"/>
      <c r="H96" s="573"/>
      <c r="I96" s="352">
        <v>1</v>
      </c>
      <c r="J96" s="573"/>
      <c r="K96" s="573">
        <v>2</v>
      </c>
      <c r="L96" s="339">
        <f t="shared" si="2"/>
        <v>17</v>
      </c>
      <c r="M96" s="340">
        <f>โพธาราม!AD49</f>
        <v>180</v>
      </c>
      <c r="N96" s="341" t="s">
        <v>938</v>
      </c>
      <c r="O96" s="18" t="s">
        <v>807</v>
      </c>
      <c r="P96" s="18" t="s">
        <v>639</v>
      </c>
      <c r="Q96" s="73" t="s">
        <v>915</v>
      </c>
      <c r="R96" s="28" t="s">
        <v>492</v>
      </c>
      <c r="S96" s="131" t="s">
        <v>528</v>
      </c>
      <c r="T96" s="131" t="s">
        <v>529</v>
      </c>
      <c r="U96" s="18" t="s">
        <v>849</v>
      </c>
    </row>
    <row r="97" spans="1:21" ht="12.75">
      <c r="A97" s="18">
        <v>43</v>
      </c>
      <c r="B97" s="557" t="s">
        <v>809</v>
      </c>
      <c r="C97" s="358">
        <v>1</v>
      </c>
      <c r="D97" s="339"/>
      <c r="E97" s="475">
        <v>9</v>
      </c>
      <c r="F97" s="475">
        <v>3</v>
      </c>
      <c r="G97" s="342"/>
      <c r="H97" s="573"/>
      <c r="I97" s="352">
        <v>1</v>
      </c>
      <c r="J97" s="573"/>
      <c r="K97" s="573">
        <v>1</v>
      </c>
      <c r="L97" s="339">
        <f t="shared" si="2"/>
        <v>15</v>
      </c>
      <c r="M97" s="340">
        <f>โพธาราม!AD50</f>
        <v>137</v>
      </c>
      <c r="N97" s="341" t="s">
        <v>938</v>
      </c>
      <c r="O97" s="18" t="s">
        <v>810</v>
      </c>
      <c r="P97" s="18" t="s">
        <v>640</v>
      </c>
      <c r="Q97" s="73" t="s">
        <v>1325</v>
      </c>
      <c r="R97" s="28" t="s">
        <v>492</v>
      </c>
      <c r="S97" s="131" t="s">
        <v>1326</v>
      </c>
      <c r="T97" s="131" t="s">
        <v>1327</v>
      </c>
      <c r="U97" s="18" t="s">
        <v>849</v>
      </c>
    </row>
    <row r="98" spans="1:21" ht="12.75">
      <c r="A98" s="18">
        <v>44</v>
      </c>
      <c r="B98" s="557" t="s">
        <v>811</v>
      </c>
      <c r="C98" s="358"/>
      <c r="D98" s="339"/>
      <c r="E98" s="475">
        <v>5</v>
      </c>
      <c r="F98" s="475"/>
      <c r="G98" s="342"/>
      <c r="H98" s="573"/>
      <c r="I98" s="352">
        <v>1</v>
      </c>
      <c r="J98" s="573"/>
      <c r="K98" s="573"/>
      <c r="L98" s="339">
        <f t="shared" si="2"/>
        <v>6</v>
      </c>
      <c r="M98" s="340">
        <f>โพธาราม!AD51</f>
        <v>80</v>
      </c>
      <c r="N98" s="341" t="s">
        <v>940</v>
      </c>
      <c r="O98" s="18" t="s">
        <v>812</v>
      </c>
      <c r="P98" s="18" t="s">
        <v>813</v>
      </c>
      <c r="Q98" s="134"/>
      <c r="R98" s="131"/>
      <c r="S98" s="131"/>
      <c r="T98" s="131"/>
      <c r="U98" s="507" t="s">
        <v>850</v>
      </c>
    </row>
    <row r="99" spans="1:21" ht="12.75">
      <c r="A99" s="18">
        <v>45</v>
      </c>
      <c r="B99" s="557" t="s">
        <v>471</v>
      </c>
      <c r="C99" s="358">
        <v>1</v>
      </c>
      <c r="D99" s="339"/>
      <c r="E99" s="475">
        <v>3</v>
      </c>
      <c r="F99" s="475">
        <v>1</v>
      </c>
      <c r="G99" s="342"/>
      <c r="H99" s="573">
        <v>1</v>
      </c>
      <c r="I99" s="352">
        <v>1</v>
      </c>
      <c r="J99" s="573">
        <v>1</v>
      </c>
      <c r="K99" s="573"/>
      <c r="L99" s="339">
        <f t="shared" si="2"/>
        <v>8</v>
      </c>
      <c r="M99" s="340">
        <f>โพธาราม!AD52</f>
        <v>66</v>
      </c>
      <c r="N99" s="341" t="s">
        <v>940</v>
      </c>
      <c r="O99" s="18" t="s">
        <v>812</v>
      </c>
      <c r="P99" s="18" t="s">
        <v>310</v>
      </c>
      <c r="Q99" s="73" t="s">
        <v>1331</v>
      </c>
      <c r="R99" s="131" t="s">
        <v>574</v>
      </c>
      <c r="S99" s="131" t="s">
        <v>1332</v>
      </c>
      <c r="T99" s="131" t="s">
        <v>1333</v>
      </c>
      <c r="U99" s="507" t="s">
        <v>850</v>
      </c>
    </row>
    <row r="100" spans="1:21" ht="12.75">
      <c r="A100" s="18">
        <v>46</v>
      </c>
      <c r="B100" s="557" t="s">
        <v>472</v>
      </c>
      <c r="C100" s="358">
        <v>1</v>
      </c>
      <c r="D100" s="339"/>
      <c r="E100" s="475">
        <v>3</v>
      </c>
      <c r="F100" s="475">
        <v>1</v>
      </c>
      <c r="G100" s="342"/>
      <c r="H100" s="573">
        <v>1</v>
      </c>
      <c r="I100" s="352">
        <v>1</v>
      </c>
      <c r="J100" s="573"/>
      <c r="K100" s="573"/>
      <c r="L100" s="339">
        <f t="shared" si="2"/>
        <v>7</v>
      </c>
      <c r="M100" s="340">
        <f>โพธาราม!AD53</f>
        <v>107</v>
      </c>
      <c r="N100" s="341" t="s">
        <v>940</v>
      </c>
      <c r="O100" s="18" t="s">
        <v>812</v>
      </c>
      <c r="P100" s="18" t="s">
        <v>617</v>
      </c>
      <c r="Q100" s="73" t="s">
        <v>1262</v>
      </c>
      <c r="R100" s="131" t="s">
        <v>492</v>
      </c>
      <c r="S100" s="131" t="s">
        <v>1334</v>
      </c>
      <c r="T100" s="131" t="s">
        <v>1013</v>
      </c>
      <c r="U100" s="507" t="s">
        <v>850</v>
      </c>
    </row>
    <row r="101" spans="1:21" ht="12.75">
      <c r="A101" s="18">
        <v>47</v>
      </c>
      <c r="B101" s="557" t="s">
        <v>473</v>
      </c>
      <c r="C101" s="358">
        <v>1</v>
      </c>
      <c r="D101" s="339"/>
      <c r="E101" s="475">
        <v>3</v>
      </c>
      <c r="F101" s="475"/>
      <c r="G101" s="342"/>
      <c r="H101" s="573"/>
      <c r="I101" s="352">
        <v>1</v>
      </c>
      <c r="J101" s="573"/>
      <c r="K101" s="573">
        <v>1</v>
      </c>
      <c r="L101" s="339">
        <f t="shared" si="2"/>
        <v>6</v>
      </c>
      <c r="M101" s="340">
        <f>โพธาราม!AD54</f>
        <v>40</v>
      </c>
      <c r="N101" s="341" t="s">
        <v>940</v>
      </c>
      <c r="O101" s="18" t="s">
        <v>812</v>
      </c>
      <c r="P101" s="18" t="s">
        <v>814</v>
      </c>
      <c r="Q101" s="135" t="s">
        <v>1263</v>
      </c>
      <c r="R101" s="131" t="s">
        <v>492</v>
      </c>
      <c r="S101" s="131" t="s">
        <v>1014</v>
      </c>
      <c r="T101" s="131" t="s">
        <v>1015</v>
      </c>
      <c r="U101" s="507" t="s">
        <v>850</v>
      </c>
    </row>
    <row r="102" spans="1:21" ht="12.75">
      <c r="A102" s="18">
        <v>48</v>
      </c>
      <c r="B102" s="557" t="s">
        <v>474</v>
      </c>
      <c r="C102" s="358"/>
      <c r="D102" s="339"/>
      <c r="E102" s="475">
        <v>7</v>
      </c>
      <c r="F102" s="475">
        <v>2</v>
      </c>
      <c r="G102" s="342">
        <v>1</v>
      </c>
      <c r="H102" s="573"/>
      <c r="I102" s="352">
        <v>1</v>
      </c>
      <c r="J102" s="573">
        <v>1</v>
      </c>
      <c r="K102" s="573">
        <v>1</v>
      </c>
      <c r="L102" s="339">
        <f t="shared" si="2"/>
        <v>13</v>
      </c>
      <c r="M102" s="340">
        <f>โพธาราม!AD55</f>
        <v>128</v>
      </c>
      <c r="N102" s="341" t="s">
        <v>940</v>
      </c>
      <c r="O102" s="18" t="s">
        <v>812</v>
      </c>
      <c r="P102" s="18" t="s">
        <v>815</v>
      </c>
      <c r="Q102" s="73"/>
      <c r="R102" s="131"/>
      <c r="S102" s="131"/>
      <c r="T102" s="131"/>
      <c r="U102" s="18"/>
    </row>
    <row r="103" spans="1:21" ht="12.75">
      <c r="A103" s="18">
        <v>49</v>
      </c>
      <c r="B103" s="557" t="s">
        <v>475</v>
      </c>
      <c r="C103" s="358">
        <v>1</v>
      </c>
      <c r="D103" s="339"/>
      <c r="E103" s="475">
        <v>12</v>
      </c>
      <c r="F103" s="475">
        <v>3</v>
      </c>
      <c r="G103" s="342"/>
      <c r="H103" s="573">
        <v>1</v>
      </c>
      <c r="I103" s="352">
        <v>1</v>
      </c>
      <c r="J103" s="573">
        <v>1</v>
      </c>
      <c r="K103" s="573">
        <v>1</v>
      </c>
      <c r="L103" s="339">
        <f t="shared" si="2"/>
        <v>20</v>
      </c>
      <c r="M103" s="340">
        <f>โพธาราม!AD56</f>
        <v>316</v>
      </c>
      <c r="N103" s="341" t="s">
        <v>938</v>
      </c>
      <c r="O103" s="18" t="s">
        <v>812</v>
      </c>
      <c r="P103" s="18" t="s">
        <v>641</v>
      </c>
      <c r="Q103" s="73" t="s">
        <v>914</v>
      </c>
      <c r="R103" s="28" t="s">
        <v>492</v>
      </c>
      <c r="S103" s="28" t="s">
        <v>331</v>
      </c>
      <c r="T103" s="28" t="s">
        <v>685</v>
      </c>
      <c r="U103" s="18" t="s">
        <v>849</v>
      </c>
    </row>
    <row r="104" spans="1:21" ht="12.75">
      <c r="A104" s="18">
        <v>50</v>
      </c>
      <c r="B104" s="557" t="s">
        <v>538</v>
      </c>
      <c r="C104" s="358">
        <v>1</v>
      </c>
      <c r="D104" s="339"/>
      <c r="E104" s="475">
        <v>13</v>
      </c>
      <c r="F104" s="475">
        <v>2</v>
      </c>
      <c r="G104" s="342"/>
      <c r="H104" s="573"/>
      <c r="I104" s="352">
        <v>1</v>
      </c>
      <c r="J104" s="573">
        <v>1</v>
      </c>
      <c r="K104" s="573">
        <v>1</v>
      </c>
      <c r="L104" s="339">
        <f t="shared" si="2"/>
        <v>19</v>
      </c>
      <c r="M104" s="340">
        <f>โพธาราม!AD57</f>
        <v>191</v>
      </c>
      <c r="N104" s="341" t="s">
        <v>938</v>
      </c>
      <c r="O104" s="18" t="s">
        <v>810</v>
      </c>
      <c r="P104" s="18" t="s">
        <v>642</v>
      </c>
      <c r="Q104" s="73" t="s">
        <v>963</v>
      </c>
      <c r="R104" s="131" t="s">
        <v>768</v>
      </c>
      <c r="S104" s="131" t="s">
        <v>660</v>
      </c>
      <c r="T104" s="131" t="s">
        <v>661</v>
      </c>
      <c r="U104" s="18" t="s">
        <v>849</v>
      </c>
    </row>
    <row r="105" spans="1:21" ht="12.75">
      <c r="A105" s="664">
        <v>51</v>
      </c>
      <c r="B105" s="665" t="s">
        <v>539</v>
      </c>
      <c r="C105" s="358">
        <v>1</v>
      </c>
      <c r="D105" s="666"/>
      <c r="E105" s="667">
        <v>2</v>
      </c>
      <c r="F105" s="667">
        <v>3</v>
      </c>
      <c r="G105" s="668"/>
      <c r="H105" s="669"/>
      <c r="I105" s="352">
        <v>1</v>
      </c>
      <c r="J105" s="669">
        <v>1</v>
      </c>
      <c r="K105" s="669"/>
      <c r="L105" s="666">
        <f t="shared" si="2"/>
        <v>8</v>
      </c>
      <c r="M105" s="671">
        <f>โพธาราม!AD58</f>
        <v>108</v>
      </c>
      <c r="N105" s="672" t="s">
        <v>940</v>
      </c>
      <c r="O105" s="664" t="s">
        <v>810</v>
      </c>
      <c r="P105" s="664" t="s">
        <v>816</v>
      </c>
      <c r="Q105" s="673" t="s">
        <v>1328</v>
      </c>
      <c r="R105" s="362" t="s">
        <v>574</v>
      </c>
      <c r="S105" s="362" t="s">
        <v>1329</v>
      </c>
      <c r="T105" s="362" t="s">
        <v>1330</v>
      </c>
      <c r="U105" s="674" t="s">
        <v>850</v>
      </c>
    </row>
    <row r="106" spans="1:21" s="363" customFormat="1" ht="15">
      <c r="A106" s="364"/>
      <c r="B106" s="680" t="s">
        <v>24</v>
      </c>
      <c r="C106" s="365">
        <f>SUM(C55:C105)</f>
        <v>47</v>
      </c>
      <c r="D106" s="365">
        <f aca="true" t="shared" si="3" ref="D106:L106">SUM(D55:D105)</f>
        <v>0</v>
      </c>
      <c r="E106" s="365">
        <f t="shared" si="3"/>
        <v>321</v>
      </c>
      <c r="F106" s="365">
        <f t="shared" si="3"/>
        <v>92</v>
      </c>
      <c r="G106" s="365">
        <f t="shared" si="3"/>
        <v>5</v>
      </c>
      <c r="H106" s="365">
        <f t="shared" si="3"/>
        <v>15</v>
      </c>
      <c r="I106" s="365">
        <f t="shared" si="3"/>
        <v>51</v>
      </c>
      <c r="J106" s="365">
        <f t="shared" si="3"/>
        <v>16</v>
      </c>
      <c r="K106" s="365">
        <f t="shared" si="3"/>
        <v>33</v>
      </c>
      <c r="L106" s="365">
        <f t="shared" si="3"/>
        <v>580</v>
      </c>
      <c r="M106" s="365">
        <f>SUM(M55:M105)</f>
        <v>7404</v>
      </c>
      <c r="N106" s="366"/>
      <c r="O106" s="364"/>
      <c r="P106" s="364"/>
      <c r="Q106" s="364"/>
      <c r="R106" s="367"/>
      <c r="S106" s="367"/>
      <c r="T106" s="367"/>
      <c r="U106" s="681"/>
    </row>
    <row r="107" spans="1:21" ht="12.75">
      <c r="A107" s="601"/>
      <c r="B107" s="675" t="s">
        <v>540</v>
      </c>
      <c r="C107" s="656"/>
      <c r="D107" s="657"/>
      <c r="E107" s="676"/>
      <c r="F107" s="676"/>
      <c r="G107" s="657"/>
      <c r="H107" s="677"/>
      <c r="I107" s="676"/>
      <c r="J107" s="677"/>
      <c r="K107" s="677"/>
      <c r="L107" s="657"/>
      <c r="M107" s="657"/>
      <c r="N107" s="678"/>
      <c r="O107" s="601"/>
      <c r="P107" s="601"/>
      <c r="Q107" s="601"/>
      <c r="R107" s="601"/>
      <c r="S107" s="601"/>
      <c r="T107" s="679"/>
      <c r="U107" s="658"/>
    </row>
    <row r="108" spans="1:21" ht="12.75">
      <c r="A108" s="18">
        <v>1</v>
      </c>
      <c r="B108" s="559" t="s">
        <v>541</v>
      </c>
      <c r="C108" s="356">
        <v>1</v>
      </c>
      <c r="D108" s="339"/>
      <c r="E108" s="475">
        <v>1</v>
      </c>
      <c r="F108" s="475">
        <v>1</v>
      </c>
      <c r="G108" s="339"/>
      <c r="H108" s="573">
        <v>1</v>
      </c>
      <c r="I108" s="352">
        <v>1</v>
      </c>
      <c r="J108" s="573"/>
      <c r="K108" s="573"/>
      <c r="L108" s="339">
        <f>SUM(C108:K108)</f>
        <v>5</v>
      </c>
      <c r="M108" s="340">
        <f>ดำเนินฯ!AD8</f>
        <v>50</v>
      </c>
      <c r="N108" s="341" t="s">
        <v>940</v>
      </c>
      <c r="O108" s="18" t="s">
        <v>770</v>
      </c>
      <c r="P108" s="18" t="s">
        <v>817</v>
      </c>
      <c r="Q108" s="73" t="s">
        <v>1022</v>
      </c>
      <c r="R108" s="131" t="s">
        <v>768</v>
      </c>
      <c r="S108" s="131" t="s">
        <v>1023</v>
      </c>
      <c r="T108" s="131" t="s">
        <v>1024</v>
      </c>
      <c r="U108" s="507" t="s">
        <v>850</v>
      </c>
    </row>
    <row r="109" spans="1:21" ht="12.75">
      <c r="A109" s="18">
        <v>2</v>
      </c>
      <c r="B109" s="564" t="s">
        <v>1016</v>
      </c>
      <c r="C109" s="356">
        <v>1</v>
      </c>
      <c r="D109" s="339"/>
      <c r="E109" s="475">
        <v>3</v>
      </c>
      <c r="F109" s="475"/>
      <c r="G109" s="339"/>
      <c r="H109" s="573"/>
      <c r="I109" s="352">
        <v>1</v>
      </c>
      <c r="J109" s="573"/>
      <c r="K109" s="573">
        <v>1</v>
      </c>
      <c r="L109" s="339">
        <f aca="true" t="shared" si="4" ref="L109:L132">SUM(C109:K109)</f>
        <v>6</v>
      </c>
      <c r="M109" s="340">
        <f>ดำเนินฯ!AD9</f>
        <v>64</v>
      </c>
      <c r="N109" s="341" t="s">
        <v>940</v>
      </c>
      <c r="O109" s="18" t="s">
        <v>770</v>
      </c>
      <c r="P109" s="18" t="s">
        <v>819</v>
      </c>
      <c r="Q109" s="73" t="s">
        <v>1335</v>
      </c>
      <c r="R109" s="131" t="s">
        <v>768</v>
      </c>
      <c r="S109" s="131" t="s">
        <v>1336</v>
      </c>
      <c r="T109" s="131" t="s">
        <v>970</v>
      </c>
      <c r="U109" s="507" t="s">
        <v>850</v>
      </c>
    </row>
    <row r="110" spans="1:21" ht="12.75">
      <c r="A110" s="18">
        <v>3</v>
      </c>
      <c r="B110" s="559" t="s">
        <v>543</v>
      </c>
      <c r="C110" s="356">
        <v>1</v>
      </c>
      <c r="D110" s="339"/>
      <c r="E110" s="475">
        <v>3</v>
      </c>
      <c r="F110" s="475"/>
      <c r="G110" s="339"/>
      <c r="H110" s="573">
        <v>1</v>
      </c>
      <c r="I110" s="352">
        <v>1</v>
      </c>
      <c r="J110" s="573"/>
      <c r="K110" s="573">
        <v>1</v>
      </c>
      <c r="L110" s="339">
        <f t="shared" si="4"/>
        <v>7</v>
      </c>
      <c r="M110" s="340">
        <f>ดำเนินฯ!AD10</f>
        <v>67</v>
      </c>
      <c r="N110" s="341" t="s">
        <v>940</v>
      </c>
      <c r="O110" s="18" t="s">
        <v>820</v>
      </c>
      <c r="P110" s="18" t="s">
        <v>643</v>
      </c>
      <c r="Q110" s="73" t="s">
        <v>1030</v>
      </c>
      <c r="R110" s="131" t="s">
        <v>574</v>
      </c>
      <c r="S110" s="131" t="s">
        <v>1264</v>
      </c>
      <c r="T110" s="131" t="s">
        <v>1031</v>
      </c>
      <c r="U110" s="507" t="s">
        <v>850</v>
      </c>
    </row>
    <row r="111" spans="1:21" ht="12.75">
      <c r="A111" s="18">
        <v>4</v>
      </c>
      <c r="B111" s="564" t="s">
        <v>883</v>
      </c>
      <c r="C111" s="356"/>
      <c r="D111" s="339"/>
      <c r="E111" s="475">
        <v>1</v>
      </c>
      <c r="F111" s="475">
        <v>1</v>
      </c>
      <c r="G111" s="339"/>
      <c r="H111" s="573"/>
      <c r="I111" s="352">
        <v>1</v>
      </c>
      <c r="J111" s="573"/>
      <c r="K111" s="573">
        <v>1</v>
      </c>
      <c r="L111" s="339">
        <f t="shared" si="4"/>
        <v>4</v>
      </c>
      <c r="M111" s="340">
        <f>ดำเนินฯ!AD11</f>
        <v>71</v>
      </c>
      <c r="N111" s="341" t="s">
        <v>940</v>
      </c>
      <c r="O111" s="18" t="s">
        <v>820</v>
      </c>
      <c r="P111" s="18" t="s">
        <v>822</v>
      </c>
      <c r="Q111" s="73"/>
      <c r="R111" s="131"/>
      <c r="S111" s="131"/>
      <c r="T111" s="131"/>
      <c r="U111" s="507" t="s">
        <v>850</v>
      </c>
    </row>
    <row r="112" spans="1:21" ht="12.75">
      <c r="A112" s="18">
        <v>5</v>
      </c>
      <c r="B112" s="559" t="s">
        <v>823</v>
      </c>
      <c r="C112" s="356">
        <v>1</v>
      </c>
      <c r="D112" s="339"/>
      <c r="E112" s="475">
        <v>26</v>
      </c>
      <c r="F112" s="475">
        <v>10</v>
      </c>
      <c r="G112" s="339"/>
      <c r="H112" s="573">
        <v>1</v>
      </c>
      <c r="I112" s="352">
        <v>1</v>
      </c>
      <c r="J112" s="573">
        <v>1</v>
      </c>
      <c r="K112" s="573">
        <v>2</v>
      </c>
      <c r="L112" s="339">
        <f t="shared" si="4"/>
        <v>42</v>
      </c>
      <c r="M112" s="340">
        <f>ดำเนินฯ!AD12</f>
        <v>886</v>
      </c>
      <c r="N112" s="341" t="s">
        <v>940</v>
      </c>
      <c r="O112" s="18" t="s">
        <v>824</v>
      </c>
      <c r="P112" s="18" t="s">
        <v>825</v>
      </c>
      <c r="Q112" s="73" t="s">
        <v>909</v>
      </c>
      <c r="R112" s="28" t="s">
        <v>492</v>
      </c>
      <c r="S112" s="131" t="s">
        <v>566</v>
      </c>
      <c r="T112" s="131" t="s">
        <v>613</v>
      </c>
      <c r="U112" s="73" t="s">
        <v>1267</v>
      </c>
    </row>
    <row r="113" spans="1:21" ht="12.75">
      <c r="A113" s="18">
        <v>6</v>
      </c>
      <c r="B113" s="564" t="s">
        <v>1017</v>
      </c>
      <c r="C113" s="356">
        <v>1</v>
      </c>
      <c r="D113" s="339"/>
      <c r="E113" s="475">
        <v>6</v>
      </c>
      <c r="F113" s="475"/>
      <c r="G113" s="339">
        <v>1</v>
      </c>
      <c r="H113" s="573"/>
      <c r="I113" s="352">
        <v>1</v>
      </c>
      <c r="J113" s="573"/>
      <c r="K113" s="573"/>
      <c r="L113" s="339">
        <f t="shared" si="4"/>
        <v>9</v>
      </c>
      <c r="M113" s="340">
        <f>ดำเนินฯ!AD13</f>
        <v>109</v>
      </c>
      <c r="N113" s="341" t="s">
        <v>938</v>
      </c>
      <c r="O113" s="18" t="s">
        <v>824</v>
      </c>
      <c r="P113" s="18" t="s">
        <v>827</v>
      </c>
      <c r="Q113" s="73" t="s">
        <v>1337</v>
      </c>
      <c r="R113" s="131" t="s">
        <v>574</v>
      </c>
      <c r="S113" s="131" t="s">
        <v>1338</v>
      </c>
      <c r="T113" s="131" t="s">
        <v>1339</v>
      </c>
      <c r="U113" s="507" t="s">
        <v>1431</v>
      </c>
    </row>
    <row r="114" spans="1:21" ht="12.75">
      <c r="A114" s="18">
        <v>7</v>
      </c>
      <c r="B114" s="559" t="s">
        <v>547</v>
      </c>
      <c r="C114" s="356"/>
      <c r="D114" s="339"/>
      <c r="E114" s="475">
        <v>3</v>
      </c>
      <c r="F114" s="475">
        <v>2</v>
      </c>
      <c r="G114" s="339"/>
      <c r="H114" s="573"/>
      <c r="I114" s="352">
        <v>1</v>
      </c>
      <c r="J114" s="573"/>
      <c r="K114" s="573"/>
      <c r="L114" s="339">
        <f t="shared" si="4"/>
        <v>6</v>
      </c>
      <c r="M114" s="340">
        <f>ดำเนินฯ!AD14</f>
        <v>73</v>
      </c>
      <c r="N114" s="341" t="s">
        <v>938</v>
      </c>
      <c r="O114" s="18" t="s">
        <v>828</v>
      </c>
      <c r="P114" s="18" t="s">
        <v>644</v>
      </c>
      <c r="Q114" s="232"/>
      <c r="R114" s="131"/>
      <c r="S114" s="131"/>
      <c r="T114" s="131"/>
      <c r="U114" s="507" t="s">
        <v>1064</v>
      </c>
    </row>
    <row r="115" spans="1:21" ht="12.75">
      <c r="A115" s="18">
        <v>8</v>
      </c>
      <c r="B115" s="565" t="s">
        <v>1018</v>
      </c>
      <c r="C115" s="356">
        <v>1</v>
      </c>
      <c r="D115" s="339"/>
      <c r="E115" s="475">
        <v>17</v>
      </c>
      <c r="F115" s="475">
        <v>1</v>
      </c>
      <c r="G115" s="339"/>
      <c r="H115" s="573"/>
      <c r="I115" s="352">
        <v>1</v>
      </c>
      <c r="J115" s="573">
        <v>1</v>
      </c>
      <c r="K115" s="573">
        <v>1</v>
      </c>
      <c r="L115" s="339">
        <f t="shared" si="4"/>
        <v>22</v>
      </c>
      <c r="M115" s="340">
        <f>ดำเนินฯ!AD15</f>
        <v>397</v>
      </c>
      <c r="N115" s="341" t="s">
        <v>939</v>
      </c>
      <c r="O115" s="18" t="s">
        <v>830</v>
      </c>
      <c r="P115" s="18" t="s">
        <v>645</v>
      </c>
      <c r="Q115" s="73" t="s">
        <v>928</v>
      </c>
      <c r="R115" s="131" t="s">
        <v>768</v>
      </c>
      <c r="S115" s="131" t="s">
        <v>693</v>
      </c>
      <c r="T115" s="131" t="s">
        <v>332</v>
      </c>
      <c r="U115" s="507"/>
    </row>
    <row r="116" spans="1:21" ht="12.75">
      <c r="A116" s="18">
        <v>9</v>
      </c>
      <c r="B116" s="559" t="s">
        <v>831</v>
      </c>
      <c r="C116" s="356">
        <v>1</v>
      </c>
      <c r="D116" s="339"/>
      <c r="E116" s="475">
        <v>4</v>
      </c>
      <c r="F116" s="475">
        <v>2</v>
      </c>
      <c r="G116" s="339"/>
      <c r="H116" s="573"/>
      <c r="I116" s="352">
        <v>1</v>
      </c>
      <c r="J116" s="573"/>
      <c r="K116" s="573">
        <v>1</v>
      </c>
      <c r="L116" s="339">
        <f t="shared" si="4"/>
        <v>9</v>
      </c>
      <c r="M116" s="340">
        <f>ดำเนินฯ!AD16</f>
        <v>83</v>
      </c>
      <c r="N116" s="341" t="s">
        <v>939</v>
      </c>
      <c r="O116" s="18" t="s">
        <v>830</v>
      </c>
      <c r="P116" s="18" t="s">
        <v>832</v>
      </c>
      <c r="Q116" s="73" t="s">
        <v>1340</v>
      </c>
      <c r="R116" s="131" t="s">
        <v>492</v>
      </c>
      <c r="S116" s="131" t="s">
        <v>1341</v>
      </c>
      <c r="T116" s="131" t="s">
        <v>1342</v>
      </c>
      <c r="U116" s="507" t="s">
        <v>850</v>
      </c>
    </row>
    <row r="117" spans="1:21" ht="12.75">
      <c r="A117" s="18">
        <v>10</v>
      </c>
      <c r="B117" s="564" t="s">
        <v>884</v>
      </c>
      <c r="C117" s="356"/>
      <c r="D117" s="339"/>
      <c r="E117" s="475">
        <v>2</v>
      </c>
      <c r="F117" s="475"/>
      <c r="G117" s="339">
        <v>1</v>
      </c>
      <c r="H117" s="573"/>
      <c r="I117" s="352">
        <v>1</v>
      </c>
      <c r="J117" s="573"/>
      <c r="K117" s="573">
        <v>1</v>
      </c>
      <c r="L117" s="339">
        <f t="shared" si="4"/>
        <v>5</v>
      </c>
      <c r="M117" s="340">
        <f>ดำเนินฯ!AD17</f>
        <v>18</v>
      </c>
      <c r="N117" s="341" t="s">
        <v>940</v>
      </c>
      <c r="O117" s="18" t="s">
        <v>830</v>
      </c>
      <c r="P117" s="18" t="s">
        <v>834</v>
      </c>
      <c r="Q117" s="18"/>
      <c r="R117" s="28"/>
      <c r="S117" s="28"/>
      <c r="T117" s="28"/>
      <c r="U117" s="507" t="s">
        <v>850</v>
      </c>
    </row>
    <row r="118" spans="1:21" ht="12.75">
      <c r="A118" s="18">
        <v>11</v>
      </c>
      <c r="B118" s="559" t="s">
        <v>835</v>
      </c>
      <c r="C118" s="356">
        <v>1</v>
      </c>
      <c r="D118" s="339"/>
      <c r="E118" s="475">
        <v>8</v>
      </c>
      <c r="F118" s="475">
        <v>2</v>
      </c>
      <c r="G118" s="339"/>
      <c r="H118" s="573">
        <v>1</v>
      </c>
      <c r="I118" s="352">
        <v>1</v>
      </c>
      <c r="J118" s="573"/>
      <c r="K118" s="573"/>
      <c r="L118" s="339">
        <f t="shared" si="4"/>
        <v>13</v>
      </c>
      <c r="M118" s="340">
        <f>ดำเนินฯ!AD18</f>
        <v>224</v>
      </c>
      <c r="N118" s="341" t="s">
        <v>940</v>
      </c>
      <c r="O118" s="18" t="s">
        <v>836</v>
      </c>
      <c r="P118" s="18" t="s">
        <v>837</v>
      </c>
      <c r="Q118" s="73" t="s">
        <v>1344</v>
      </c>
      <c r="R118" s="131" t="s">
        <v>492</v>
      </c>
      <c r="S118" s="131" t="s">
        <v>1343</v>
      </c>
      <c r="T118" s="131" t="s">
        <v>979</v>
      </c>
      <c r="U118" s="18"/>
    </row>
    <row r="119" spans="1:21" ht="12.75">
      <c r="A119" s="18">
        <v>12</v>
      </c>
      <c r="B119" s="564" t="s">
        <v>1019</v>
      </c>
      <c r="C119" s="356">
        <v>1</v>
      </c>
      <c r="D119" s="339"/>
      <c r="E119" s="475">
        <v>10</v>
      </c>
      <c r="F119" s="475">
        <v>4</v>
      </c>
      <c r="G119" s="339"/>
      <c r="H119" s="573"/>
      <c r="I119" s="352">
        <v>1</v>
      </c>
      <c r="J119" s="573"/>
      <c r="K119" s="573">
        <v>1</v>
      </c>
      <c r="L119" s="339">
        <f t="shared" si="4"/>
        <v>17</v>
      </c>
      <c r="M119" s="340">
        <f>ดำเนินฯ!AD19</f>
        <v>152</v>
      </c>
      <c r="N119" s="341" t="s">
        <v>938</v>
      </c>
      <c r="O119" s="18" t="s">
        <v>839</v>
      </c>
      <c r="P119" s="18" t="s">
        <v>840</v>
      </c>
      <c r="Q119" s="136" t="s">
        <v>922</v>
      </c>
      <c r="R119" s="28" t="s">
        <v>492</v>
      </c>
      <c r="S119" s="28" t="s">
        <v>735</v>
      </c>
      <c r="T119" s="28" t="s">
        <v>760</v>
      </c>
      <c r="U119" s="18" t="s">
        <v>849</v>
      </c>
    </row>
    <row r="120" spans="1:21" ht="12.75">
      <c r="A120" s="18">
        <v>13</v>
      </c>
      <c r="B120" s="559" t="s">
        <v>742</v>
      </c>
      <c r="C120" s="356">
        <v>1</v>
      </c>
      <c r="D120" s="339"/>
      <c r="E120" s="475">
        <v>6</v>
      </c>
      <c r="F120" s="475">
        <v>2</v>
      </c>
      <c r="G120" s="339">
        <v>1</v>
      </c>
      <c r="H120" s="573"/>
      <c r="I120" s="352">
        <v>1</v>
      </c>
      <c r="J120" s="573"/>
      <c r="K120" s="573"/>
      <c r="L120" s="339">
        <f t="shared" si="4"/>
        <v>11</v>
      </c>
      <c r="M120" s="340">
        <f>ดำเนินฯ!AD20</f>
        <v>128</v>
      </c>
      <c r="N120" s="341" t="s">
        <v>940</v>
      </c>
      <c r="O120" s="18" t="s">
        <v>839</v>
      </c>
      <c r="P120" s="18" t="s">
        <v>743</v>
      </c>
      <c r="Q120" s="73" t="s">
        <v>917</v>
      </c>
      <c r="R120" s="28" t="s">
        <v>574</v>
      </c>
      <c r="S120" s="28" t="s">
        <v>728</v>
      </c>
      <c r="T120" s="28" t="s">
        <v>486</v>
      </c>
      <c r="U120" s="18"/>
    </row>
    <row r="121" spans="1:21" ht="12.75">
      <c r="A121" s="18">
        <v>14</v>
      </c>
      <c r="B121" s="564" t="s">
        <v>1020</v>
      </c>
      <c r="C121" s="356">
        <v>1</v>
      </c>
      <c r="D121" s="339"/>
      <c r="E121" s="475">
        <v>15</v>
      </c>
      <c r="F121" s="475">
        <v>3</v>
      </c>
      <c r="G121" s="339"/>
      <c r="H121" s="573">
        <v>1</v>
      </c>
      <c r="I121" s="352">
        <v>1</v>
      </c>
      <c r="J121" s="573">
        <v>1</v>
      </c>
      <c r="K121" s="573"/>
      <c r="L121" s="339">
        <f t="shared" si="4"/>
        <v>22</v>
      </c>
      <c r="M121" s="340">
        <f>ดำเนินฯ!AD21</f>
        <v>349</v>
      </c>
      <c r="N121" s="341" t="s">
        <v>938</v>
      </c>
      <c r="O121" s="18" t="s">
        <v>646</v>
      </c>
      <c r="P121" s="18" t="s">
        <v>647</v>
      </c>
      <c r="Q121" s="138" t="s">
        <v>927</v>
      </c>
      <c r="R121" s="28" t="s">
        <v>768</v>
      </c>
      <c r="S121" s="126" t="s">
        <v>845</v>
      </c>
      <c r="T121" s="28" t="s">
        <v>659</v>
      </c>
      <c r="U121" s="18" t="s">
        <v>852</v>
      </c>
    </row>
    <row r="122" spans="1:21" ht="12.75">
      <c r="A122" s="18">
        <v>15</v>
      </c>
      <c r="B122" s="559" t="s">
        <v>554</v>
      </c>
      <c r="C122" s="356">
        <v>1</v>
      </c>
      <c r="D122" s="339"/>
      <c r="E122" s="475">
        <v>6</v>
      </c>
      <c r="F122" s="475">
        <v>2</v>
      </c>
      <c r="G122" s="339"/>
      <c r="H122" s="573">
        <v>1</v>
      </c>
      <c r="I122" s="352">
        <v>1</v>
      </c>
      <c r="J122" s="573"/>
      <c r="K122" s="573">
        <v>1</v>
      </c>
      <c r="L122" s="339">
        <f t="shared" si="4"/>
        <v>12</v>
      </c>
      <c r="M122" s="340">
        <f>ดำเนินฯ!AD22</f>
        <v>122</v>
      </c>
      <c r="N122" s="341" t="s">
        <v>940</v>
      </c>
      <c r="O122" s="18" t="s">
        <v>646</v>
      </c>
      <c r="P122" s="18" t="s">
        <v>783</v>
      </c>
      <c r="Q122" s="142" t="s">
        <v>918</v>
      </c>
      <c r="R122" s="131" t="s">
        <v>492</v>
      </c>
      <c r="S122" s="131" t="s">
        <v>666</v>
      </c>
      <c r="T122" s="131" t="s">
        <v>329</v>
      </c>
      <c r="U122" s="507"/>
    </row>
    <row r="123" spans="1:21" ht="12.75">
      <c r="A123" s="18">
        <v>16</v>
      </c>
      <c r="B123" s="559" t="s">
        <v>534</v>
      </c>
      <c r="C123" s="356">
        <v>1</v>
      </c>
      <c r="D123" s="339"/>
      <c r="E123" s="475">
        <v>21</v>
      </c>
      <c r="F123" s="475">
        <v>4</v>
      </c>
      <c r="G123" s="339"/>
      <c r="H123" s="573"/>
      <c r="I123" s="352">
        <v>1</v>
      </c>
      <c r="J123" s="573"/>
      <c r="K123" s="573"/>
      <c r="L123" s="339">
        <f t="shared" si="4"/>
        <v>27</v>
      </c>
      <c r="M123" s="594">
        <f>ดำเนินฯ!AD23</f>
        <v>638</v>
      </c>
      <c r="N123" s="341" t="s">
        <v>940</v>
      </c>
      <c r="O123" s="18" t="s">
        <v>784</v>
      </c>
      <c r="P123" s="18" t="s">
        <v>785</v>
      </c>
      <c r="Q123" s="73" t="s">
        <v>919</v>
      </c>
      <c r="R123" s="28" t="s">
        <v>492</v>
      </c>
      <c r="S123" s="131" t="s">
        <v>625</v>
      </c>
      <c r="T123" s="131" t="s">
        <v>342</v>
      </c>
      <c r="U123" s="73" t="s">
        <v>1268</v>
      </c>
    </row>
    <row r="124" spans="1:21" ht="12.75">
      <c r="A124" s="19">
        <v>17</v>
      </c>
      <c r="B124" s="662" t="s">
        <v>343</v>
      </c>
      <c r="C124" s="356">
        <v>1</v>
      </c>
      <c r="D124" s="343"/>
      <c r="E124" s="476">
        <v>12</v>
      </c>
      <c r="F124" s="476">
        <v>2</v>
      </c>
      <c r="G124" s="343"/>
      <c r="H124" s="578"/>
      <c r="I124" s="352">
        <v>1</v>
      </c>
      <c r="J124" s="578"/>
      <c r="K124" s="578">
        <v>1</v>
      </c>
      <c r="L124" s="343">
        <f t="shared" si="4"/>
        <v>17</v>
      </c>
      <c r="M124" s="344">
        <f>ดำเนินฯ!AD24</f>
        <v>193</v>
      </c>
      <c r="N124" s="349" t="s">
        <v>938</v>
      </c>
      <c r="O124" s="19" t="s">
        <v>344</v>
      </c>
      <c r="P124" s="19" t="s">
        <v>345</v>
      </c>
      <c r="Q124" s="663" t="s">
        <v>920</v>
      </c>
      <c r="R124" s="58" t="s">
        <v>492</v>
      </c>
      <c r="S124" s="58" t="s">
        <v>601</v>
      </c>
      <c r="T124" s="58" t="s">
        <v>602</v>
      </c>
      <c r="U124" s="19" t="s">
        <v>849</v>
      </c>
    </row>
    <row r="125" spans="1:21" ht="12.75">
      <c r="A125" s="601">
        <v>18</v>
      </c>
      <c r="B125" s="661" t="s">
        <v>557</v>
      </c>
      <c r="C125" s="356">
        <v>1</v>
      </c>
      <c r="D125" s="647"/>
      <c r="E125" s="648">
        <v>2</v>
      </c>
      <c r="F125" s="648">
        <v>1</v>
      </c>
      <c r="G125" s="647"/>
      <c r="H125" s="649"/>
      <c r="I125" s="352">
        <v>1</v>
      </c>
      <c r="J125" s="649"/>
      <c r="K125" s="649">
        <v>1</v>
      </c>
      <c r="L125" s="647">
        <f t="shared" si="4"/>
        <v>6</v>
      </c>
      <c r="M125" s="651">
        <f>ดำเนินฯ!AD25</f>
        <v>73</v>
      </c>
      <c r="N125" s="652" t="s">
        <v>940</v>
      </c>
      <c r="O125" s="601" t="s">
        <v>347</v>
      </c>
      <c r="P125" s="601" t="s">
        <v>348</v>
      </c>
      <c r="Q125" s="16" t="s">
        <v>921</v>
      </c>
      <c r="R125" s="654" t="s">
        <v>492</v>
      </c>
      <c r="S125" s="654" t="s">
        <v>575</v>
      </c>
      <c r="T125" s="654" t="s">
        <v>847</v>
      </c>
      <c r="U125" s="658" t="s">
        <v>850</v>
      </c>
    </row>
    <row r="126" spans="1:21" ht="12.75">
      <c r="A126" s="18">
        <v>19</v>
      </c>
      <c r="B126" s="564" t="s">
        <v>1021</v>
      </c>
      <c r="C126" s="356"/>
      <c r="D126" s="339"/>
      <c r="E126" s="475">
        <v>5</v>
      </c>
      <c r="F126" s="475"/>
      <c r="G126" s="339"/>
      <c r="H126" s="573"/>
      <c r="I126" s="352">
        <v>1</v>
      </c>
      <c r="J126" s="573">
        <v>1</v>
      </c>
      <c r="K126" s="573"/>
      <c r="L126" s="339">
        <f t="shared" si="4"/>
        <v>7</v>
      </c>
      <c r="M126" s="340">
        <f>ดำเนินฯ!AD26</f>
        <v>88</v>
      </c>
      <c r="N126" s="341" t="s">
        <v>939</v>
      </c>
      <c r="O126" s="18" t="s">
        <v>344</v>
      </c>
      <c r="P126" s="18" t="s">
        <v>351</v>
      </c>
      <c r="Q126" s="73"/>
      <c r="R126" s="28"/>
      <c r="S126" s="28"/>
      <c r="T126" s="28"/>
      <c r="U126" s="507" t="s">
        <v>850</v>
      </c>
    </row>
    <row r="127" spans="1:21" ht="12.75">
      <c r="A127" s="18">
        <v>20</v>
      </c>
      <c r="B127" s="559" t="s">
        <v>352</v>
      </c>
      <c r="C127" s="356">
        <v>1</v>
      </c>
      <c r="D127" s="339"/>
      <c r="E127" s="475">
        <v>4</v>
      </c>
      <c r="F127" s="475">
        <v>2</v>
      </c>
      <c r="G127" s="339"/>
      <c r="H127" s="573">
        <v>1</v>
      </c>
      <c r="I127" s="352">
        <v>1</v>
      </c>
      <c r="J127" s="573"/>
      <c r="K127" s="573">
        <v>1</v>
      </c>
      <c r="L127" s="339">
        <f t="shared" si="4"/>
        <v>10</v>
      </c>
      <c r="M127" s="340">
        <f>ดำเนินฯ!AD27</f>
        <v>103</v>
      </c>
      <c r="N127" s="341" t="s">
        <v>939</v>
      </c>
      <c r="O127" s="18" t="s">
        <v>353</v>
      </c>
      <c r="P127" s="18" t="s">
        <v>354</v>
      </c>
      <c r="Q127" s="73" t="s">
        <v>1351</v>
      </c>
      <c r="R127" s="131" t="s">
        <v>492</v>
      </c>
      <c r="S127" s="131" t="s">
        <v>1352</v>
      </c>
      <c r="T127" s="131" t="s">
        <v>1353</v>
      </c>
      <c r="U127" s="507" t="s">
        <v>850</v>
      </c>
    </row>
    <row r="128" spans="1:21" ht="12.75">
      <c r="A128" s="18">
        <v>21</v>
      </c>
      <c r="B128" s="559" t="s">
        <v>355</v>
      </c>
      <c r="C128" s="356">
        <v>1</v>
      </c>
      <c r="D128" s="339"/>
      <c r="E128" s="475">
        <v>4</v>
      </c>
      <c r="F128" s="475">
        <v>1</v>
      </c>
      <c r="G128" s="339">
        <v>1</v>
      </c>
      <c r="H128" s="573">
        <v>1</v>
      </c>
      <c r="I128" s="352">
        <v>1</v>
      </c>
      <c r="J128" s="573"/>
      <c r="K128" s="573"/>
      <c r="L128" s="339">
        <f t="shared" si="4"/>
        <v>9</v>
      </c>
      <c r="M128" s="340">
        <f>ดำเนินฯ!AD28</f>
        <v>95</v>
      </c>
      <c r="N128" s="341" t="s">
        <v>940</v>
      </c>
      <c r="O128" s="18" t="s">
        <v>353</v>
      </c>
      <c r="P128" s="18" t="s">
        <v>356</v>
      </c>
      <c r="Q128" s="136" t="s">
        <v>1027</v>
      </c>
      <c r="R128" s="131" t="s">
        <v>574</v>
      </c>
      <c r="S128" s="131" t="s">
        <v>1028</v>
      </c>
      <c r="T128" s="131" t="s">
        <v>1029</v>
      </c>
      <c r="U128" s="507" t="s">
        <v>850</v>
      </c>
    </row>
    <row r="129" spans="1:21" ht="12.75">
      <c r="A129" s="18">
        <v>22</v>
      </c>
      <c r="B129" s="564" t="s">
        <v>377</v>
      </c>
      <c r="C129" s="356">
        <v>1</v>
      </c>
      <c r="D129" s="339"/>
      <c r="E129" s="475">
        <v>3</v>
      </c>
      <c r="F129" s="475"/>
      <c r="G129" s="339"/>
      <c r="H129" s="573"/>
      <c r="I129" s="352">
        <v>1</v>
      </c>
      <c r="J129" s="573"/>
      <c r="K129" s="573">
        <v>1</v>
      </c>
      <c r="L129" s="339">
        <f t="shared" si="4"/>
        <v>6</v>
      </c>
      <c r="M129" s="340">
        <f>ดำเนินฯ!AD29</f>
        <v>61</v>
      </c>
      <c r="N129" s="341" t="s">
        <v>940</v>
      </c>
      <c r="O129" s="18" t="s">
        <v>353</v>
      </c>
      <c r="P129" s="18" t="s">
        <v>480</v>
      </c>
      <c r="Q129" s="73" t="s">
        <v>1348</v>
      </c>
      <c r="R129" s="232" t="s">
        <v>768</v>
      </c>
      <c r="S129" s="550" t="s">
        <v>1349</v>
      </c>
      <c r="T129" s="550" t="s">
        <v>1350</v>
      </c>
      <c r="U129" s="507" t="s">
        <v>850</v>
      </c>
    </row>
    <row r="130" spans="1:21" ht="12.75">
      <c r="A130" s="18">
        <v>23</v>
      </c>
      <c r="B130" s="559" t="s">
        <v>378</v>
      </c>
      <c r="C130" s="356">
        <v>1</v>
      </c>
      <c r="D130" s="339"/>
      <c r="E130" s="475">
        <v>14</v>
      </c>
      <c r="F130" s="475">
        <v>2</v>
      </c>
      <c r="G130" s="339"/>
      <c r="H130" s="573"/>
      <c r="I130" s="352">
        <v>1</v>
      </c>
      <c r="J130" s="573">
        <v>1</v>
      </c>
      <c r="K130" s="573">
        <v>1</v>
      </c>
      <c r="L130" s="339">
        <f t="shared" si="4"/>
        <v>20</v>
      </c>
      <c r="M130" s="340">
        <f>ดำเนินฯ!AD30</f>
        <v>366</v>
      </c>
      <c r="N130" s="341" t="s">
        <v>938</v>
      </c>
      <c r="O130" s="18" t="s">
        <v>481</v>
      </c>
      <c r="P130" s="18" t="s">
        <v>618</v>
      </c>
      <c r="Q130" s="73" t="s">
        <v>923</v>
      </c>
      <c r="R130" s="28" t="s">
        <v>492</v>
      </c>
      <c r="S130" s="28" t="s">
        <v>1251</v>
      </c>
      <c r="T130" s="28" t="s">
        <v>764</v>
      </c>
      <c r="U130" s="18" t="s">
        <v>849</v>
      </c>
    </row>
    <row r="131" spans="1:21" ht="12.75">
      <c r="A131" s="18">
        <v>24</v>
      </c>
      <c r="B131" s="564" t="s">
        <v>1026</v>
      </c>
      <c r="C131" s="356">
        <v>1</v>
      </c>
      <c r="D131" s="339"/>
      <c r="E131" s="475">
        <v>20</v>
      </c>
      <c r="F131" s="475">
        <v>5</v>
      </c>
      <c r="G131" s="339"/>
      <c r="H131" s="573"/>
      <c r="I131" s="352">
        <v>1</v>
      </c>
      <c r="J131" s="573"/>
      <c r="K131" s="573">
        <v>1</v>
      </c>
      <c r="L131" s="339">
        <f t="shared" si="4"/>
        <v>28</v>
      </c>
      <c r="M131" s="340">
        <f>ดำเนินฯ!AD31</f>
        <v>548</v>
      </c>
      <c r="N131" s="341" t="s">
        <v>938</v>
      </c>
      <c r="O131" s="18" t="s">
        <v>481</v>
      </c>
      <c r="P131" s="18" t="s">
        <v>483</v>
      </c>
      <c r="Q131" s="73" t="s">
        <v>930</v>
      </c>
      <c r="R131" s="131" t="s">
        <v>492</v>
      </c>
      <c r="S131" s="131" t="s">
        <v>493</v>
      </c>
      <c r="T131" s="131" t="s">
        <v>611</v>
      </c>
      <c r="U131" s="18" t="s">
        <v>849</v>
      </c>
    </row>
    <row r="132" spans="1:21" ht="12.75">
      <c r="A132" s="664">
        <v>25</v>
      </c>
      <c r="B132" s="689" t="s">
        <v>380</v>
      </c>
      <c r="C132" s="356">
        <v>1</v>
      </c>
      <c r="D132" s="666"/>
      <c r="E132" s="667">
        <v>9</v>
      </c>
      <c r="F132" s="667">
        <v>6</v>
      </c>
      <c r="G132" s="666"/>
      <c r="H132" s="669"/>
      <c r="I132" s="352">
        <v>1</v>
      </c>
      <c r="J132" s="669"/>
      <c r="K132" s="669"/>
      <c r="L132" s="666">
        <f t="shared" si="4"/>
        <v>17</v>
      </c>
      <c r="M132" s="671">
        <f>ดำเนินฯ!AD32</f>
        <v>165</v>
      </c>
      <c r="N132" s="672" t="s">
        <v>938</v>
      </c>
      <c r="O132" s="664" t="s">
        <v>353</v>
      </c>
      <c r="P132" s="664" t="s">
        <v>484</v>
      </c>
      <c r="Q132" s="690" t="s">
        <v>1345</v>
      </c>
      <c r="R132" s="362" t="s">
        <v>492</v>
      </c>
      <c r="S132" s="362" t="s">
        <v>1346</v>
      </c>
      <c r="T132" s="362" t="s">
        <v>1347</v>
      </c>
      <c r="U132" s="664" t="s">
        <v>849</v>
      </c>
    </row>
    <row r="133" spans="1:21" s="368" customFormat="1" ht="15">
      <c r="A133" s="686"/>
      <c r="B133" s="692" t="s">
        <v>24</v>
      </c>
      <c r="C133" s="365">
        <f>SUM(C108:C132)</f>
        <v>21</v>
      </c>
      <c r="D133" s="365">
        <f aca="true" t="shared" si="5" ref="D133:L133">SUM(D108:D132)</f>
        <v>0</v>
      </c>
      <c r="E133" s="365">
        <f t="shared" si="5"/>
        <v>205</v>
      </c>
      <c r="F133" s="365">
        <f t="shared" si="5"/>
        <v>53</v>
      </c>
      <c r="G133" s="365">
        <f t="shared" si="5"/>
        <v>4</v>
      </c>
      <c r="H133" s="365">
        <f t="shared" si="5"/>
        <v>8</v>
      </c>
      <c r="I133" s="365">
        <f>SUM(I108:I132)</f>
        <v>25</v>
      </c>
      <c r="J133" s="365">
        <f t="shared" si="5"/>
        <v>5</v>
      </c>
      <c r="K133" s="365">
        <f t="shared" si="5"/>
        <v>16</v>
      </c>
      <c r="L133" s="365">
        <f t="shared" si="5"/>
        <v>337</v>
      </c>
      <c r="M133" s="365">
        <f>SUM(M108:M132)</f>
        <v>5123</v>
      </c>
      <c r="N133" s="365"/>
      <c r="O133" s="686"/>
      <c r="P133" s="686"/>
      <c r="Q133" s="686"/>
      <c r="R133" s="688"/>
      <c r="S133" s="688"/>
      <c r="T133" s="688"/>
      <c r="U133" s="686"/>
    </row>
    <row r="134" spans="1:21" ht="12.75">
      <c r="A134" s="601"/>
      <c r="B134" s="691" t="s">
        <v>381</v>
      </c>
      <c r="C134" s="656"/>
      <c r="D134" s="657"/>
      <c r="E134" s="676"/>
      <c r="F134" s="676"/>
      <c r="G134" s="657"/>
      <c r="H134" s="677"/>
      <c r="I134" s="676"/>
      <c r="J134" s="677"/>
      <c r="K134" s="677"/>
      <c r="L134" s="657"/>
      <c r="M134" s="657"/>
      <c r="N134" s="678"/>
      <c r="O134" s="601"/>
      <c r="P134" s="601"/>
      <c r="Q134" s="601"/>
      <c r="R134" s="601"/>
      <c r="S134" s="601"/>
      <c r="T134" s="685"/>
      <c r="U134" s="601"/>
    </row>
    <row r="135" spans="1:21" ht="12.75">
      <c r="A135" s="18">
        <v>1</v>
      </c>
      <c r="B135" s="566" t="s">
        <v>1032</v>
      </c>
      <c r="C135" s="356">
        <v>1</v>
      </c>
      <c r="D135" s="339"/>
      <c r="E135" s="475">
        <v>15</v>
      </c>
      <c r="F135" s="475">
        <v>2</v>
      </c>
      <c r="G135" s="339"/>
      <c r="H135" s="573"/>
      <c r="I135" s="352">
        <v>1</v>
      </c>
      <c r="J135" s="573">
        <v>1</v>
      </c>
      <c r="K135" s="573">
        <v>1</v>
      </c>
      <c r="L135" s="339">
        <f>SUM(C135:K135)</f>
        <v>21</v>
      </c>
      <c r="M135" s="340">
        <f>บางแพ!AD9</f>
        <v>353</v>
      </c>
      <c r="N135" s="341" t="s">
        <v>940</v>
      </c>
      <c r="O135" s="18" t="s">
        <v>771</v>
      </c>
      <c r="P135" s="18" t="s">
        <v>485</v>
      </c>
      <c r="Q135" s="73" t="s">
        <v>924</v>
      </c>
      <c r="R135" s="28" t="s">
        <v>492</v>
      </c>
      <c r="S135" s="28" t="s">
        <v>494</v>
      </c>
      <c r="T135" s="28" t="s">
        <v>495</v>
      </c>
      <c r="U135" s="18" t="s">
        <v>312</v>
      </c>
    </row>
    <row r="136" spans="1:21" ht="12.75">
      <c r="A136" s="18">
        <v>2</v>
      </c>
      <c r="B136" s="557" t="s">
        <v>535</v>
      </c>
      <c r="C136" s="356"/>
      <c r="D136" s="339"/>
      <c r="E136" s="475">
        <v>2</v>
      </c>
      <c r="F136" s="475"/>
      <c r="G136" s="339">
        <v>1</v>
      </c>
      <c r="H136" s="573"/>
      <c r="I136" s="352">
        <v>1</v>
      </c>
      <c r="J136" s="573">
        <v>1</v>
      </c>
      <c r="K136" s="573">
        <v>1</v>
      </c>
      <c r="L136" s="339">
        <f aca="true" t="shared" si="6" ref="L136:L158">SUM(C136:K136)</f>
        <v>6</v>
      </c>
      <c r="M136" s="340">
        <f>บางแพ!AD10</f>
        <v>63</v>
      </c>
      <c r="N136" s="341" t="s">
        <v>940</v>
      </c>
      <c r="O136" s="18" t="s">
        <v>771</v>
      </c>
      <c r="P136" s="18" t="s">
        <v>536</v>
      </c>
      <c r="Q136" s="331"/>
      <c r="R136" s="28"/>
      <c r="S136" s="28"/>
      <c r="T136" s="28"/>
      <c r="U136" s="507" t="s">
        <v>850</v>
      </c>
    </row>
    <row r="137" spans="1:21" ht="12.75">
      <c r="A137" s="18">
        <v>3</v>
      </c>
      <c r="B137" s="557" t="s">
        <v>58</v>
      </c>
      <c r="C137" s="356">
        <v>1</v>
      </c>
      <c r="D137" s="339"/>
      <c r="E137" s="475">
        <v>2</v>
      </c>
      <c r="F137" s="475">
        <v>1</v>
      </c>
      <c r="G137" s="339">
        <v>1</v>
      </c>
      <c r="H137" s="573">
        <v>1</v>
      </c>
      <c r="I137" s="352">
        <v>1</v>
      </c>
      <c r="J137" s="573"/>
      <c r="K137" s="573"/>
      <c r="L137" s="339">
        <f t="shared" si="6"/>
        <v>7</v>
      </c>
      <c r="M137" s="340">
        <f>บางแพ!AD11</f>
        <v>93</v>
      </c>
      <c r="N137" s="341" t="s">
        <v>939</v>
      </c>
      <c r="O137" s="18" t="s">
        <v>771</v>
      </c>
      <c r="P137" s="18" t="s">
        <v>561</v>
      </c>
      <c r="Q137" s="232" t="s">
        <v>1042</v>
      </c>
      <c r="R137" s="28" t="s">
        <v>768</v>
      </c>
      <c r="S137" s="28" t="s">
        <v>1043</v>
      </c>
      <c r="T137" s="28" t="s">
        <v>1044</v>
      </c>
      <c r="U137" s="507" t="s">
        <v>850</v>
      </c>
    </row>
    <row r="138" spans="1:21" ht="12.75">
      <c r="A138" s="18">
        <v>4</v>
      </c>
      <c r="B138" s="562" t="s">
        <v>1034</v>
      </c>
      <c r="C138" s="356"/>
      <c r="D138" s="339"/>
      <c r="E138" s="475">
        <v>4</v>
      </c>
      <c r="F138" s="475"/>
      <c r="G138" s="339"/>
      <c r="H138" s="573">
        <v>1</v>
      </c>
      <c r="I138" s="352">
        <v>1</v>
      </c>
      <c r="J138" s="573"/>
      <c r="K138" s="573">
        <v>1</v>
      </c>
      <c r="L138" s="339">
        <f t="shared" si="6"/>
        <v>7</v>
      </c>
      <c r="M138" s="340">
        <f>บางแพ!AD12</f>
        <v>54</v>
      </c>
      <c r="N138" s="341" t="s">
        <v>940</v>
      </c>
      <c r="O138" s="18" t="s">
        <v>771</v>
      </c>
      <c r="P138" s="18" t="s">
        <v>577</v>
      </c>
      <c r="Q138" s="73"/>
      <c r="R138" s="28"/>
      <c r="S138" s="28"/>
      <c r="T138" s="28"/>
      <c r="U138" s="507" t="s">
        <v>850</v>
      </c>
    </row>
    <row r="139" spans="1:21" ht="12.75">
      <c r="A139" s="18">
        <v>5</v>
      </c>
      <c r="B139" s="557" t="s">
        <v>60</v>
      </c>
      <c r="C139" s="356"/>
      <c r="D139" s="339"/>
      <c r="E139" s="475">
        <v>1</v>
      </c>
      <c r="F139" s="475"/>
      <c r="G139" s="339"/>
      <c r="H139" s="573"/>
      <c r="I139" s="352"/>
      <c r="J139" s="573"/>
      <c r="K139" s="573"/>
      <c r="L139" s="339">
        <f t="shared" si="6"/>
        <v>1</v>
      </c>
      <c r="M139" s="340">
        <f>บางแพ!AD13</f>
        <v>4</v>
      </c>
      <c r="N139" s="341" t="s">
        <v>940</v>
      </c>
      <c r="O139" s="18" t="s">
        <v>771</v>
      </c>
      <c r="P139" s="18" t="s">
        <v>310</v>
      </c>
      <c r="Q139" s="8"/>
      <c r="R139" s="28"/>
      <c r="S139" s="28"/>
      <c r="T139" s="28"/>
      <c r="U139" s="507" t="s">
        <v>850</v>
      </c>
    </row>
    <row r="140" spans="1:21" ht="12.75">
      <c r="A140" s="18">
        <v>6</v>
      </c>
      <c r="B140" s="562" t="s">
        <v>1033</v>
      </c>
      <c r="C140" s="356">
        <v>1</v>
      </c>
      <c r="D140" s="339"/>
      <c r="E140" s="475">
        <v>7</v>
      </c>
      <c r="F140" s="475"/>
      <c r="G140" s="339"/>
      <c r="H140" s="573"/>
      <c r="I140" s="352">
        <v>1</v>
      </c>
      <c r="J140" s="573"/>
      <c r="K140" s="573">
        <v>1</v>
      </c>
      <c r="L140" s="339">
        <f t="shared" si="6"/>
        <v>10</v>
      </c>
      <c r="M140" s="340">
        <f>บางแพ!AD14</f>
        <v>84</v>
      </c>
      <c r="N140" s="341" t="s">
        <v>940</v>
      </c>
      <c r="O140" s="18" t="s">
        <v>579</v>
      </c>
      <c r="P140" s="18" t="s">
        <v>580</v>
      </c>
      <c r="Q140" s="137" t="s">
        <v>925</v>
      </c>
      <c r="R140" s="28" t="s">
        <v>492</v>
      </c>
      <c r="S140" s="28" t="s">
        <v>477</v>
      </c>
      <c r="T140" s="28" t="s">
        <v>526</v>
      </c>
      <c r="U140" s="507" t="s">
        <v>850</v>
      </c>
    </row>
    <row r="141" spans="1:21" ht="12.75">
      <c r="A141" s="18">
        <v>7</v>
      </c>
      <c r="B141" s="557" t="s">
        <v>581</v>
      </c>
      <c r="C141" s="356"/>
      <c r="D141" s="339"/>
      <c r="E141" s="475">
        <v>2</v>
      </c>
      <c r="F141" s="475"/>
      <c r="G141" s="339"/>
      <c r="H141" s="573">
        <v>1</v>
      </c>
      <c r="I141" s="352">
        <v>1</v>
      </c>
      <c r="J141" s="573">
        <v>1</v>
      </c>
      <c r="K141" s="573"/>
      <c r="L141" s="339">
        <f t="shared" si="6"/>
        <v>5</v>
      </c>
      <c r="M141" s="340">
        <f>บางแพ!AD15</f>
        <v>47</v>
      </c>
      <c r="N141" s="341" t="s">
        <v>939</v>
      </c>
      <c r="O141" s="18" t="s">
        <v>579</v>
      </c>
      <c r="P141" s="18" t="s">
        <v>619</v>
      </c>
      <c r="Q141" s="73"/>
      <c r="R141" s="131"/>
      <c r="S141" s="28"/>
      <c r="T141" s="28"/>
      <c r="U141" s="507" t="s">
        <v>850</v>
      </c>
    </row>
    <row r="142" spans="1:21" ht="12.75">
      <c r="A142" s="18">
        <v>8</v>
      </c>
      <c r="B142" s="557" t="s">
        <v>582</v>
      </c>
      <c r="C142" s="356"/>
      <c r="D142" s="339"/>
      <c r="E142" s="475">
        <v>2</v>
      </c>
      <c r="F142" s="475">
        <v>1</v>
      </c>
      <c r="G142" s="339"/>
      <c r="H142" s="573">
        <v>1</v>
      </c>
      <c r="I142" s="352">
        <v>1</v>
      </c>
      <c r="J142" s="573"/>
      <c r="K142" s="573">
        <v>1</v>
      </c>
      <c r="L142" s="339">
        <f t="shared" si="6"/>
        <v>6</v>
      </c>
      <c r="M142" s="340">
        <f>บางแพ!AD16</f>
        <v>91</v>
      </c>
      <c r="N142" s="341" t="s">
        <v>940</v>
      </c>
      <c r="O142" s="18" t="s">
        <v>579</v>
      </c>
      <c r="P142" s="18" t="s">
        <v>583</v>
      </c>
      <c r="Q142" s="142"/>
      <c r="R142" s="28"/>
      <c r="S142" s="28"/>
      <c r="T142" s="28"/>
      <c r="U142" s="507" t="s">
        <v>850</v>
      </c>
    </row>
    <row r="143" spans="1:21" ht="12.75">
      <c r="A143" s="18">
        <v>9</v>
      </c>
      <c r="B143" s="557" t="s">
        <v>584</v>
      </c>
      <c r="C143" s="356">
        <v>1</v>
      </c>
      <c r="D143" s="339"/>
      <c r="E143" s="475">
        <v>14</v>
      </c>
      <c r="F143" s="475">
        <v>2</v>
      </c>
      <c r="G143" s="339"/>
      <c r="H143" s="573"/>
      <c r="I143" s="352">
        <v>1</v>
      </c>
      <c r="J143" s="573"/>
      <c r="K143" s="573">
        <v>1</v>
      </c>
      <c r="L143" s="339">
        <f t="shared" si="6"/>
        <v>19</v>
      </c>
      <c r="M143" s="340">
        <f>บางแพ!AD17</f>
        <v>228</v>
      </c>
      <c r="N143" s="341" t="s">
        <v>938</v>
      </c>
      <c r="O143" s="18" t="s">
        <v>336</v>
      </c>
      <c r="P143" s="18" t="s">
        <v>337</v>
      </c>
      <c r="Q143" s="73" t="s">
        <v>1045</v>
      </c>
      <c r="R143" s="28" t="s">
        <v>574</v>
      </c>
      <c r="S143" s="28" t="s">
        <v>1046</v>
      </c>
      <c r="T143" s="28" t="s">
        <v>1047</v>
      </c>
      <c r="U143" s="18" t="s">
        <v>852</v>
      </c>
    </row>
    <row r="144" spans="1:21" ht="12.75">
      <c r="A144" s="18">
        <v>10</v>
      </c>
      <c r="B144" s="557" t="s">
        <v>64</v>
      </c>
      <c r="C144" s="356">
        <v>1</v>
      </c>
      <c r="D144" s="339"/>
      <c r="E144" s="475">
        <v>9</v>
      </c>
      <c r="F144" s="475">
        <v>2</v>
      </c>
      <c r="G144" s="339"/>
      <c r="H144" s="573">
        <v>1</v>
      </c>
      <c r="I144" s="352">
        <v>1</v>
      </c>
      <c r="J144" s="573"/>
      <c r="K144" s="573"/>
      <c r="L144" s="339">
        <f t="shared" si="6"/>
        <v>14</v>
      </c>
      <c r="M144" s="340">
        <f>บางแพ!AD18</f>
        <v>182</v>
      </c>
      <c r="N144" s="341" t="s">
        <v>938</v>
      </c>
      <c r="O144" s="18" t="s">
        <v>338</v>
      </c>
      <c r="P144" s="18" t="s">
        <v>339</v>
      </c>
      <c r="Q144" s="8" t="s">
        <v>1266</v>
      </c>
      <c r="R144" s="28" t="s">
        <v>574</v>
      </c>
      <c r="S144" s="28" t="s">
        <v>1057</v>
      </c>
      <c r="T144" s="28" t="s">
        <v>1058</v>
      </c>
      <c r="U144" s="18" t="s">
        <v>853</v>
      </c>
    </row>
    <row r="145" spans="1:21" ht="12.75">
      <c r="A145" s="18">
        <v>11</v>
      </c>
      <c r="B145" s="557" t="s">
        <v>65</v>
      </c>
      <c r="C145" s="356">
        <v>1</v>
      </c>
      <c r="D145" s="339"/>
      <c r="E145" s="475">
        <v>3</v>
      </c>
      <c r="F145" s="475"/>
      <c r="G145" s="339"/>
      <c r="H145" s="573"/>
      <c r="I145" s="352">
        <v>1</v>
      </c>
      <c r="J145" s="573"/>
      <c r="K145" s="573">
        <v>1</v>
      </c>
      <c r="L145" s="339">
        <f t="shared" si="6"/>
        <v>6</v>
      </c>
      <c r="M145" s="340">
        <f>บางแพ!AD19</f>
        <v>61</v>
      </c>
      <c r="N145" s="341" t="s">
        <v>940</v>
      </c>
      <c r="O145" s="18" t="s">
        <v>336</v>
      </c>
      <c r="P145" s="18" t="s">
        <v>340</v>
      </c>
      <c r="Q145" s="202" t="s">
        <v>1354</v>
      </c>
      <c r="R145" s="131" t="s">
        <v>574</v>
      </c>
      <c r="S145" s="131" t="s">
        <v>1355</v>
      </c>
      <c r="T145" s="131" t="s">
        <v>611</v>
      </c>
      <c r="U145" s="507" t="s">
        <v>850</v>
      </c>
    </row>
    <row r="146" spans="1:21" ht="12.75">
      <c r="A146" s="18">
        <v>12</v>
      </c>
      <c r="B146" s="557" t="s">
        <v>341</v>
      </c>
      <c r="C146" s="356">
        <v>1</v>
      </c>
      <c r="D146" s="339"/>
      <c r="E146" s="475">
        <v>4</v>
      </c>
      <c r="F146" s="475">
        <v>2</v>
      </c>
      <c r="G146" s="339"/>
      <c r="H146" s="573"/>
      <c r="I146" s="352">
        <v>1</v>
      </c>
      <c r="J146" s="573"/>
      <c r="K146" s="573"/>
      <c r="L146" s="339">
        <f t="shared" si="6"/>
        <v>8</v>
      </c>
      <c r="M146" s="340">
        <f>บางแพ!AD20</f>
        <v>102</v>
      </c>
      <c r="N146" s="341" t="s">
        <v>940</v>
      </c>
      <c r="O146" s="18" t="s">
        <v>338</v>
      </c>
      <c r="P146" s="18" t="s">
        <v>620</v>
      </c>
      <c r="Q146" s="73" t="s">
        <v>1036</v>
      </c>
      <c r="R146" s="28" t="s">
        <v>492</v>
      </c>
      <c r="S146" s="28" t="s">
        <v>330</v>
      </c>
      <c r="T146" s="28" t="s">
        <v>610</v>
      </c>
      <c r="U146" s="507" t="s">
        <v>850</v>
      </c>
    </row>
    <row r="147" spans="1:21" ht="12.75">
      <c r="A147" s="18">
        <v>13</v>
      </c>
      <c r="B147" s="562" t="s">
        <v>1035</v>
      </c>
      <c r="C147" s="356">
        <v>1</v>
      </c>
      <c r="D147" s="339"/>
      <c r="E147" s="475">
        <v>1</v>
      </c>
      <c r="F147" s="475">
        <v>3</v>
      </c>
      <c r="G147" s="339"/>
      <c r="H147" s="573"/>
      <c r="I147" s="352">
        <v>1</v>
      </c>
      <c r="J147" s="573"/>
      <c r="K147" s="573">
        <v>1</v>
      </c>
      <c r="L147" s="339">
        <f t="shared" si="6"/>
        <v>7</v>
      </c>
      <c r="M147" s="340">
        <f>บางแพ!AD21</f>
        <v>66</v>
      </c>
      <c r="N147" s="341" t="s">
        <v>940</v>
      </c>
      <c r="O147" s="18" t="s">
        <v>338</v>
      </c>
      <c r="P147" s="18" t="s">
        <v>621</v>
      </c>
      <c r="Q147" s="331" t="s">
        <v>1048</v>
      </c>
      <c r="R147" s="28" t="s">
        <v>768</v>
      </c>
      <c r="S147" s="28" t="s">
        <v>1049</v>
      </c>
      <c r="T147" s="28" t="s">
        <v>1050</v>
      </c>
      <c r="U147" s="507" t="s">
        <v>850</v>
      </c>
    </row>
    <row r="148" spans="1:21" ht="12.75">
      <c r="A148" s="18">
        <v>14</v>
      </c>
      <c r="B148" s="562" t="s">
        <v>885</v>
      </c>
      <c r="C148" s="356">
        <v>1</v>
      </c>
      <c r="D148" s="339"/>
      <c r="E148" s="475"/>
      <c r="F148" s="475">
        <v>1</v>
      </c>
      <c r="G148" s="339"/>
      <c r="H148" s="573">
        <v>1</v>
      </c>
      <c r="I148" s="352">
        <v>1</v>
      </c>
      <c r="J148" s="573"/>
      <c r="K148" s="573">
        <v>1</v>
      </c>
      <c r="L148" s="339">
        <f t="shared" si="6"/>
        <v>5</v>
      </c>
      <c r="M148" s="340">
        <f>บางแพ!AD22</f>
        <v>59</v>
      </c>
      <c r="N148" s="341" t="s">
        <v>940</v>
      </c>
      <c r="O148" s="18" t="s">
        <v>338</v>
      </c>
      <c r="P148" s="18" t="s">
        <v>669</v>
      </c>
      <c r="Q148" s="73" t="s">
        <v>1356</v>
      </c>
      <c r="R148" s="131" t="s">
        <v>574</v>
      </c>
      <c r="S148" s="131" t="s">
        <v>1357</v>
      </c>
      <c r="T148" s="131" t="s">
        <v>1358</v>
      </c>
      <c r="U148" s="507" t="s">
        <v>850</v>
      </c>
    </row>
    <row r="149" spans="1:21" ht="12.75">
      <c r="A149" s="18">
        <v>15</v>
      </c>
      <c r="B149" s="557" t="s">
        <v>670</v>
      </c>
      <c r="C149" s="356"/>
      <c r="D149" s="339"/>
      <c r="E149" s="475">
        <v>3</v>
      </c>
      <c r="F149" s="475"/>
      <c r="G149" s="339"/>
      <c r="H149" s="573"/>
      <c r="I149" s="352">
        <v>1</v>
      </c>
      <c r="J149" s="573"/>
      <c r="K149" s="573"/>
      <c r="L149" s="339">
        <f t="shared" si="6"/>
        <v>4</v>
      </c>
      <c r="M149" s="340">
        <f>บางแพ!AD23</f>
        <v>61</v>
      </c>
      <c r="N149" s="341" t="s">
        <v>940</v>
      </c>
      <c r="O149" s="18" t="s">
        <v>336</v>
      </c>
      <c r="P149" s="18" t="s">
        <v>671</v>
      </c>
      <c r="Q149" s="139"/>
      <c r="R149" s="131"/>
      <c r="S149" s="131"/>
      <c r="T149" s="131"/>
      <c r="U149" s="507" t="s">
        <v>850</v>
      </c>
    </row>
    <row r="150" spans="1:21" ht="12.75">
      <c r="A150" s="18">
        <v>16</v>
      </c>
      <c r="B150" s="557" t="s">
        <v>361</v>
      </c>
      <c r="C150" s="356">
        <v>1</v>
      </c>
      <c r="D150" s="339"/>
      <c r="E150" s="475">
        <v>19</v>
      </c>
      <c r="F150" s="475">
        <v>5</v>
      </c>
      <c r="G150" s="339"/>
      <c r="H150" s="573"/>
      <c r="I150" s="352">
        <v>1</v>
      </c>
      <c r="J150" s="573"/>
      <c r="K150" s="573">
        <v>2</v>
      </c>
      <c r="L150" s="339">
        <f t="shared" si="6"/>
        <v>28</v>
      </c>
      <c r="M150" s="340">
        <f>บางแพ!AD24</f>
        <v>574</v>
      </c>
      <c r="N150" s="341" t="s">
        <v>940</v>
      </c>
      <c r="O150" s="18" t="s">
        <v>672</v>
      </c>
      <c r="P150" s="18" t="s">
        <v>673</v>
      </c>
      <c r="Q150" s="73" t="s">
        <v>929</v>
      </c>
      <c r="R150" s="28" t="s">
        <v>492</v>
      </c>
      <c r="S150" s="28" t="s">
        <v>624</v>
      </c>
      <c r="T150" s="28" t="s">
        <v>782</v>
      </c>
      <c r="U150" s="507"/>
    </row>
    <row r="151" spans="1:21" ht="12.75">
      <c r="A151" s="18">
        <v>17</v>
      </c>
      <c r="B151" s="557" t="s">
        <v>362</v>
      </c>
      <c r="C151" s="356">
        <v>1</v>
      </c>
      <c r="D151" s="339"/>
      <c r="E151" s="475">
        <v>4</v>
      </c>
      <c r="F151" s="475"/>
      <c r="G151" s="339"/>
      <c r="H151" s="573"/>
      <c r="I151" s="352">
        <v>1</v>
      </c>
      <c r="J151" s="573"/>
      <c r="K151" s="573"/>
      <c r="L151" s="339">
        <f t="shared" si="6"/>
        <v>6</v>
      </c>
      <c r="M151" s="340">
        <f>บางแพ!AD25</f>
        <v>94</v>
      </c>
      <c r="N151" s="341" t="s">
        <v>940</v>
      </c>
      <c r="O151" s="18" t="s">
        <v>672</v>
      </c>
      <c r="P151" s="18" t="s">
        <v>674</v>
      </c>
      <c r="Q151" s="73" t="s">
        <v>1359</v>
      </c>
      <c r="R151" s="131" t="s">
        <v>574</v>
      </c>
      <c r="S151" s="131" t="s">
        <v>1360</v>
      </c>
      <c r="T151" s="131" t="s">
        <v>1361</v>
      </c>
      <c r="U151" s="507" t="s">
        <v>850</v>
      </c>
    </row>
    <row r="152" spans="1:21" ht="12.75">
      <c r="A152" s="18">
        <v>18</v>
      </c>
      <c r="B152" s="557" t="s">
        <v>675</v>
      </c>
      <c r="C152" s="356"/>
      <c r="D152" s="339"/>
      <c r="E152" s="475">
        <v>6</v>
      </c>
      <c r="F152" s="475">
        <v>1</v>
      </c>
      <c r="G152" s="339"/>
      <c r="H152" s="573">
        <v>1</v>
      </c>
      <c r="I152" s="352">
        <v>1</v>
      </c>
      <c r="J152" s="573"/>
      <c r="K152" s="573">
        <v>1</v>
      </c>
      <c r="L152" s="339">
        <f t="shared" si="6"/>
        <v>10</v>
      </c>
      <c r="M152" s="340">
        <f>บางแพ!AD26</f>
        <v>146</v>
      </c>
      <c r="N152" s="341" t="s">
        <v>940</v>
      </c>
      <c r="O152" s="18" t="s">
        <v>676</v>
      </c>
      <c r="P152" s="18" t="s">
        <v>846</v>
      </c>
      <c r="Q152" s="73"/>
      <c r="R152" s="131"/>
      <c r="S152" s="131"/>
      <c r="T152" s="131"/>
      <c r="U152" s="507"/>
    </row>
    <row r="153" spans="1:21" ht="12.75">
      <c r="A153" s="18">
        <v>19</v>
      </c>
      <c r="B153" s="557" t="s">
        <v>677</v>
      </c>
      <c r="C153" s="356">
        <v>1</v>
      </c>
      <c r="D153" s="339"/>
      <c r="E153" s="475">
        <v>1</v>
      </c>
      <c r="F153" s="475">
        <v>1</v>
      </c>
      <c r="G153" s="339"/>
      <c r="H153" s="573">
        <v>1</v>
      </c>
      <c r="I153" s="352">
        <v>1</v>
      </c>
      <c r="J153" s="573"/>
      <c r="K153" s="573">
        <v>1</v>
      </c>
      <c r="L153" s="339">
        <f t="shared" si="6"/>
        <v>6</v>
      </c>
      <c r="M153" s="340">
        <f>บางแพ!AD27</f>
        <v>62</v>
      </c>
      <c r="N153" s="341" t="s">
        <v>940</v>
      </c>
      <c r="O153" s="18" t="s">
        <v>676</v>
      </c>
      <c r="P153" s="18" t="s">
        <v>516</v>
      </c>
      <c r="Q153" s="73" t="s">
        <v>1040</v>
      </c>
      <c r="R153" s="131" t="s">
        <v>492</v>
      </c>
      <c r="S153" s="28" t="s">
        <v>493</v>
      </c>
      <c r="T153" s="28" t="s">
        <v>1041</v>
      </c>
      <c r="U153" s="507" t="s">
        <v>850</v>
      </c>
    </row>
    <row r="154" spans="1:21" ht="12.75">
      <c r="A154" s="18">
        <v>20</v>
      </c>
      <c r="B154" s="562" t="s">
        <v>1385</v>
      </c>
      <c r="C154" s="356">
        <v>1</v>
      </c>
      <c r="D154" s="339"/>
      <c r="E154" s="475">
        <v>1</v>
      </c>
      <c r="F154" s="475">
        <v>1</v>
      </c>
      <c r="G154" s="339"/>
      <c r="H154" s="573"/>
      <c r="I154" s="352">
        <v>1</v>
      </c>
      <c r="J154" s="573"/>
      <c r="K154" s="573">
        <v>1</v>
      </c>
      <c r="L154" s="339">
        <f t="shared" si="6"/>
        <v>5</v>
      </c>
      <c r="M154" s="340">
        <f>บางแพ!AD28</f>
        <v>33</v>
      </c>
      <c r="N154" s="341" t="s">
        <v>940</v>
      </c>
      <c r="O154" s="18" t="s">
        <v>678</v>
      </c>
      <c r="P154" s="18" t="s">
        <v>622</v>
      </c>
      <c r="Q154" s="73" t="s">
        <v>1037</v>
      </c>
      <c r="R154" s="28" t="s">
        <v>492</v>
      </c>
      <c r="S154" s="28" t="s">
        <v>1038</v>
      </c>
      <c r="T154" s="28" t="s">
        <v>1039</v>
      </c>
      <c r="U154" s="507" t="s">
        <v>850</v>
      </c>
    </row>
    <row r="155" spans="1:21" ht="12.75">
      <c r="A155" s="18">
        <v>21</v>
      </c>
      <c r="B155" s="557" t="s">
        <v>366</v>
      </c>
      <c r="C155" s="356"/>
      <c r="D155" s="339"/>
      <c r="E155" s="475">
        <v>1</v>
      </c>
      <c r="F155" s="475">
        <v>1</v>
      </c>
      <c r="G155" s="339"/>
      <c r="H155" s="573">
        <v>1</v>
      </c>
      <c r="I155" s="352">
        <v>1</v>
      </c>
      <c r="J155" s="573"/>
      <c r="K155" s="573">
        <v>1</v>
      </c>
      <c r="L155" s="339">
        <f t="shared" si="6"/>
        <v>5</v>
      </c>
      <c r="M155" s="340">
        <f>บางแพ!AD29</f>
        <v>33</v>
      </c>
      <c r="N155" s="341" t="s">
        <v>940</v>
      </c>
      <c r="O155" s="18" t="s">
        <v>676</v>
      </c>
      <c r="P155" s="18" t="s">
        <v>623</v>
      </c>
      <c r="Q155" s="18"/>
      <c r="R155" s="28"/>
      <c r="S155" s="28"/>
      <c r="T155" s="28"/>
      <c r="U155" s="507" t="s">
        <v>850</v>
      </c>
    </row>
    <row r="156" spans="1:21" ht="12.75">
      <c r="A156" s="18">
        <v>22</v>
      </c>
      <c r="B156" s="557" t="s">
        <v>679</v>
      </c>
      <c r="C156" s="356">
        <v>1</v>
      </c>
      <c r="D156" s="339"/>
      <c r="E156" s="475">
        <v>1</v>
      </c>
      <c r="F156" s="475">
        <v>1</v>
      </c>
      <c r="G156" s="339"/>
      <c r="H156" s="573"/>
      <c r="I156" s="352">
        <v>1</v>
      </c>
      <c r="J156" s="573"/>
      <c r="K156" s="573">
        <v>1</v>
      </c>
      <c r="L156" s="339">
        <f t="shared" si="6"/>
        <v>5</v>
      </c>
      <c r="M156" s="340">
        <f>บางแพ!AD30</f>
        <v>71</v>
      </c>
      <c r="N156" s="341" t="s">
        <v>940</v>
      </c>
      <c r="O156" s="18" t="s">
        <v>678</v>
      </c>
      <c r="P156" s="18" t="s">
        <v>680</v>
      </c>
      <c r="Q156" s="73" t="s">
        <v>1051</v>
      </c>
      <c r="R156" s="28" t="s">
        <v>768</v>
      </c>
      <c r="S156" s="28" t="s">
        <v>1052</v>
      </c>
      <c r="T156" s="28" t="s">
        <v>1053</v>
      </c>
      <c r="U156" s="507" t="s">
        <v>850</v>
      </c>
    </row>
    <row r="157" spans="1:21" ht="12.75">
      <c r="A157" s="18">
        <v>23</v>
      </c>
      <c r="B157" s="557" t="s">
        <v>681</v>
      </c>
      <c r="C157" s="356"/>
      <c r="D157" s="339"/>
      <c r="E157" s="475">
        <v>2</v>
      </c>
      <c r="F157" s="475">
        <v>2</v>
      </c>
      <c r="G157" s="339"/>
      <c r="H157" s="573">
        <v>1</v>
      </c>
      <c r="I157" s="352">
        <v>1</v>
      </c>
      <c r="J157" s="573"/>
      <c r="K157" s="573">
        <v>1</v>
      </c>
      <c r="L157" s="339">
        <f t="shared" si="6"/>
        <v>7</v>
      </c>
      <c r="M157" s="340">
        <f>บางแพ!AD31</f>
        <v>60</v>
      </c>
      <c r="N157" s="341" t="s">
        <v>940</v>
      </c>
      <c r="O157" s="18" t="s">
        <v>678</v>
      </c>
      <c r="P157" s="18" t="s">
        <v>682</v>
      </c>
      <c r="Q157" s="8"/>
      <c r="R157" s="28"/>
      <c r="S157" s="28"/>
      <c r="T157" s="28"/>
      <c r="U157" s="507" t="s">
        <v>850</v>
      </c>
    </row>
    <row r="158" spans="1:21" ht="12.75">
      <c r="A158" s="19">
        <v>24</v>
      </c>
      <c r="B158" s="659" t="s">
        <v>1386</v>
      </c>
      <c r="C158" s="356"/>
      <c r="D158" s="343"/>
      <c r="E158" s="476">
        <v>3</v>
      </c>
      <c r="F158" s="476"/>
      <c r="G158" s="343"/>
      <c r="H158" s="578"/>
      <c r="I158" s="352">
        <v>1</v>
      </c>
      <c r="J158" s="578"/>
      <c r="K158" s="578">
        <v>1</v>
      </c>
      <c r="L158" s="343">
        <f t="shared" si="6"/>
        <v>5</v>
      </c>
      <c r="M158" s="344">
        <f>บางแพ!AD32</f>
        <v>43</v>
      </c>
      <c r="N158" s="349" t="s">
        <v>940</v>
      </c>
      <c r="O158" s="19" t="s">
        <v>678</v>
      </c>
      <c r="P158" s="19" t="s">
        <v>683</v>
      </c>
      <c r="Q158" s="597"/>
      <c r="R158" s="58"/>
      <c r="S158" s="58"/>
      <c r="T158" s="58"/>
      <c r="U158" s="509" t="s">
        <v>850</v>
      </c>
    </row>
    <row r="159" spans="1:21" s="363" customFormat="1" ht="15">
      <c r="A159" s="364"/>
      <c r="B159" s="364" t="s">
        <v>24</v>
      </c>
      <c r="C159" s="365">
        <f aca="true" t="shared" si="7" ref="C159:M159">SUM(C135:C158)</f>
        <v>14</v>
      </c>
      <c r="D159" s="365">
        <f t="shared" si="7"/>
        <v>0</v>
      </c>
      <c r="E159" s="365">
        <f t="shared" si="7"/>
        <v>107</v>
      </c>
      <c r="F159" s="365">
        <f t="shared" si="7"/>
        <v>26</v>
      </c>
      <c r="G159" s="365">
        <f t="shared" si="7"/>
        <v>2</v>
      </c>
      <c r="H159" s="365">
        <f t="shared" si="7"/>
        <v>10</v>
      </c>
      <c r="I159" s="365">
        <f t="shared" si="7"/>
        <v>23</v>
      </c>
      <c r="J159" s="365">
        <f t="shared" si="7"/>
        <v>3</v>
      </c>
      <c r="K159" s="365">
        <f t="shared" si="7"/>
        <v>18</v>
      </c>
      <c r="L159" s="365">
        <f t="shared" si="7"/>
        <v>203</v>
      </c>
      <c r="M159" s="365">
        <f t="shared" si="7"/>
        <v>2664</v>
      </c>
      <c r="N159" s="366"/>
      <c r="O159" s="364"/>
      <c r="P159" s="364"/>
      <c r="Q159" s="504"/>
      <c r="R159" s="504"/>
      <c r="S159" s="504"/>
      <c r="T159" s="367"/>
      <c r="U159" s="364"/>
    </row>
    <row r="160" spans="1:21" s="376" customFormat="1" ht="15">
      <c r="A160" s="369"/>
      <c r="B160" s="370" t="s">
        <v>860</v>
      </c>
      <c r="C160" s="371">
        <f aca="true" t="shared" si="8" ref="C160:M160">SUM(C53,C106,C133,C159)</f>
        <v>113</v>
      </c>
      <c r="D160" s="371">
        <f t="shared" si="8"/>
        <v>0</v>
      </c>
      <c r="E160" s="371">
        <f t="shared" si="8"/>
        <v>957</v>
      </c>
      <c r="F160" s="371">
        <f t="shared" si="8"/>
        <v>231</v>
      </c>
      <c r="G160" s="371">
        <f t="shared" si="8"/>
        <v>16</v>
      </c>
      <c r="H160" s="371">
        <f t="shared" si="8"/>
        <v>46</v>
      </c>
      <c r="I160" s="371">
        <f t="shared" si="8"/>
        <v>143</v>
      </c>
      <c r="J160" s="371">
        <f t="shared" si="8"/>
        <v>33</v>
      </c>
      <c r="K160" s="371">
        <f t="shared" si="8"/>
        <v>99</v>
      </c>
      <c r="L160" s="371">
        <f t="shared" si="8"/>
        <v>1638</v>
      </c>
      <c r="M160" s="371">
        <f t="shared" si="8"/>
        <v>21912</v>
      </c>
      <c r="N160" s="372"/>
      <c r="O160" s="373"/>
      <c r="P160" s="373"/>
      <c r="Q160" s="374"/>
      <c r="R160" s="374"/>
      <c r="S160" s="374"/>
      <c r="T160" s="375"/>
      <c r="U160" s="373"/>
    </row>
    <row r="161" spans="1:21" ht="12.75">
      <c r="A161" s="71"/>
      <c r="B161" s="223"/>
      <c r="C161" s="818"/>
      <c r="D161" s="819"/>
      <c r="E161" s="360"/>
      <c r="F161" s="360"/>
      <c r="G161" s="345"/>
      <c r="H161" s="574"/>
      <c r="I161" s="360"/>
      <c r="J161" s="574"/>
      <c r="K161" s="574"/>
      <c r="L161" s="778" t="s">
        <v>1427</v>
      </c>
      <c r="M161" s="820">
        <v>21898</v>
      </c>
      <c r="N161" s="821"/>
      <c r="O161" s="173"/>
      <c r="P161" s="173"/>
      <c r="Q161" s="72"/>
      <c r="R161" s="173"/>
      <c r="S161" s="173"/>
      <c r="T161" s="173"/>
      <c r="U161" s="506"/>
    </row>
  </sheetData>
  <sheetProtection/>
  <mergeCells count="21">
    <mergeCell ref="M3:M4"/>
    <mergeCell ref="J3:J4"/>
    <mergeCell ref="C23:L23"/>
    <mergeCell ref="C161:D161"/>
    <mergeCell ref="M161:N161"/>
    <mergeCell ref="A3:A4"/>
    <mergeCell ref="B3:B4"/>
    <mergeCell ref="C3:C4"/>
    <mergeCell ref="D3:D4"/>
    <mergeCell ref="E3:E4"/>
    <mergeCell ref="L3:L4"/>
    <mergeCell ref="C41:L41"/>
    <mergeCell ref="N3:N4"/>
    <mergeCell ref="R3:T4"/>
    <mergeCell ref="A1:U2"/>
    <mergeCell ref="U3:U4"/>
    <mergeCell ref="O3:O4"/>
    <mergeCell ref="P3:P4"/>
    <mergeCell ref="Q3:Q4"/>
    <mergeCell ref="I3:I4"/>
    <mergeCell ref="K3:K4"/>
  </mergeCells>
  <printOptions/>
  <pageMargins left="0.3937007874015748" right="0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64"/>
  <sheetViews>
    <sheetView zoomScale="130" zoomScaleNormal="130" zoomScalePageLayoutView="0" workbookViewId="0" topLeftCell="A1">
      <pane xSplit="2" ySplit="8" topLeftCell="P5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D57" sqref="AD57"/>
    </sheetView>
  </sheetViews>
  <sheetFormatPr defaultColWidth="9.140625" defaultRowHeight="12.75"/>
  <cols>
    <col min="1" max="1" width="3.00390625" style="1" bestFit="1" customWidth="1"/>
    <col min="2" max="2" width="19.28125" style="2" customWidth="1"/>
    <col min="3" max="3" width="3.421875" style="2" customWidth="1"/>
    <col min="4" max="4" width="3.140625" style="2" customWidth="1"/>
    <col min="5" max="5" width="4.140625" style="3" customWidth="1"/>
    <col min="6" max="6" width="4.57421875" style="3" customWidth="1"/>
    <col min="7" max="7" width="4.140625" style="3" customWidth="1"/>
    <col min="8" max="8" width="5.8515625" style="3" customWidth="1"/>
    <col min="9" max="9" width="7.140625" style="51" bestFit="1" customWidth="1"/>
    <col min="10" max="10" width="4.140625" style="3" customWidth="1"/>
    <col min="11" max="11" width="4.421875" style="3" customWidth="1"/>
    <col min="12" max="12" width="4.57421875" style="3" customWidth="1"/>
    <col min="13" max="14" width="4.421875" style="3" customWidth="1"/>
    <col min="15" max="15" width="4.140625" style="3" customWidth="1"/>
    <col min="16" max="16" width="4.57421875" style="3" customWidth="1"/>
    <col min="17" max="18" width="4.140625" style="3" customWidth="1"/>
    <col min="19" max="21" width="4.421875" style="3" customWidth="1"/>
    <col min="22" max="22" width="5.421875" style="51" customWidth="1"/>
    <col min="23" max="23" width="3.8515625" style="3" customWidth="1"/>
    <col min="24" max="24" width="4.421875" style="3" customWidth="1"/>
    <col min="25" max="25" width="4.140625" style="3" customWidth="1"/>
    <col min="26" max="27" width="4.00390625" style="3" customWidth="1"/>
    <col min="28" max="28" width="4.421875" style="3" customWidth="1"/>
    <col min="29" max="29" width="6.00390625" style="51" bestFit="1" customWidth="1"/>
    <col min="30" max="30" width="7.28125" style="75" customWidth="1"/>
    <col min="31" max="16384" width="9.140625" style="1" customWidth="1"/>
  </cols>
  <sheetData>
    <row r="2" spans="1:30" ht="12.75">
      <c r="A2" s="832" t="s">
        <v>1375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</row>
    <row r="3" spans="1:30" ht="12.75">
      <c r="A3" s="833" t="s">
        <v>1402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</row>
    <row r="4" spans="1:30" ht="12.75">
      <c r="A4" s="833" t="s">
        <v>868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</row>
    <row r="5" spans="1:30" ht="12.75">
      <c r="A5" s="469"/>
      <c r="B5" s="470"/>
      <c r="C5" s="470"/>
      <c r="D5" s="470"/>
      <c r="E5" s="471"/>
      <c r="F5" s="471"/>
      <c r="G5" s="471"/>
      <c r="H5" s="471"/>
      <c r="I5" s="472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2"/>
      <c r="W5" s="471"/>
      <c r="X5" s="471"/>
      <c r="Y5" s="471"/>
      <c r="Z5" s="471"/>
      <c r="AA5" s="471"/>
      <c r="AB5" s="471"/>
      <c r="AC5" s="472"/>
      <c r="AD5" s="472"/>
    </row>
    <row r="6" spans="1:30" s="529" customFormat="1" ht="12.75">
      <c r="A6" s="839" t="s">
        <v>20</v>
      </c>
      <c r="B6" s="837" t="s">
        <v>21</v>
      </c>
      <c r="C6" s="235" t="s">
        <v>932</v>
      </c>
      <c r="D6" s="234"/>
      <c r="E6" s="834" t="s">
        <v>933</v>
      </c>
      <c r="F6" s="835"/>
      <c r="G6" s="834" t="s">
        <v>934</v>
      </c>
      <c r="H6" s="835"/>
      <c r="I6" s="270" t="s">
        <v>24</v>
      </c>
      <c r="J6" s="834" t="s">
        <v>26</v>
      </c>
      <c r="K6" s="836"/>
      <c r="L6" s="834" t="s">
        <v>27</v>
      </c>
      <c r="M6" s="835"/>
      <c r="N6" s="836" t="s">
        <v>28</v>
      </c>
      <c r="O6" s="836"/>
      <c r="P6" s="834" t="s">
        <v>29</v>
      </c>
      <c r="Q6" s="835"/>
      <c r="R6" s="836" t="s">
        <v>30</v>
      </c>
      <c r="S6" s="836"/>
      <c r="T6" s="834" t="s">
        <v>31</v>
      </c>
      <c r="U6" s="835"/>
      <c r="V6" s="275" t="s">
        <v>24</v>
      </c>
      <c r="W6" s="834" t="s">
        <v>33</v>
      </c>
      <c r="X6" s="835"/>
      <c r="Y6" s="836" t="s">
        <v>34</v>
      </c>
      <c r="Z6" s="836"/>
      <c r="AA6" s="834" t="s">
        <v>35</v>
      </c>
      <c r="AB6" s="835"/>
      <c r="AC6" s="270" t="s">
        <v>24</v>
      </c>
      <c r="AD6" s="257" t="s">
        <v>24</v>
      </c>
    </row>
    <row r="7" spans="1:30" s="529" customFormat="1" ht="12.75">
      <c r="A7" s="840"/>
      <c r="B7" s="838"/>
      <c r="C7" s="236" t="s">
        <v>22</v>
      </c>
      <c r="D7" s="237" t="s">
        <v>23</v>
      </c>
      <c r="E7" s="238" t="s">
        <v>22</v>
      </c>
      <c r="F7" s="237" t="s">
        <v>23</v>
      </c>
      <c r="G7" s="236" t="s">
        <v>22</v>
      </c>
      <c r="H7" s="236" t="s">
        <v>23</v>
      </c>
      <c r="I7" s="271" t="s">
        <v>25</v>
      </c>
      <c r="J7" s="236" t="s">
        <v>22</v>
      </c>
      <c r="K7" s="237" t="s">
        <v>23</v>
      </c>
      <c r="L7" s="238" t="s">
        <v>22</v>
      </c>
      <c r="M7" s="237" t="s">
        <v>23</v>
      </c>
      <c r="N7" s="236" t="s">
        <v>22</v>
      </c>
      <c r="O7" s="237" t="s">
        <v>23</v>
      </c>
      <c r="P7" s="238" t="s">
        <v>22</v>
      </c>
      <c r="Q7" s="237" t="s">
        <v>23</v>
      </c>
      <c r="R7" s="236" t="s">
        <v>22</v>
      </c>
      <c r="S7" s="237" t="s">
        <v>23</v>
      </c>
      <c r="T7" s="238" t="s">
        <v>22</v>
      </c>
      <c r="U7" s="237" t="s">
        <v>23</v>
      </c>
      <c r="V7" s="276" t="s">
        <v>32</v>
      </c>
      <c r="W7" s="238" t="s">
        <v>22</v>
      </c>
      <c r="X7" s="239" t="s">
        <v>23</v>
      </c>
      <c r="Y7" s="236" t="s">
        <v>22</v>
      </c>
      <c r="Z7" s="237" t="s">
        <v>23</v>
      </c>
      <c r="AA7" s="238" t="s">
        <v>22</v>
      </c>
      <c r="AB7" s="237" t="s">
        <v>23</v>
      </c>
      <c r="AC7" s="277" t="s">
        <v>36</v>
      </c>
      <c r="AD7" s="258" t="s">
        <v>40</v>
      </c>
    </row>
    <row r="8" spans="1:30" s="81" customFormat="1" ht="15.75">
      <c r="A8" s="170"/>
      <c r="B8" s="261" t="s">
        <v>41</v>
      </c>
      <c r="C8" s="233"/>
      <c r="D8" s="240"/>
      <c r="E8" s="171"/>
      <c r="F8" s="171"/>
      <c r="G8" s="171"/>
      <c r="H8" s="171"/>
      <c r="I8" s="272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272"/>
      <c r="W8" s="171"/>
      <c r="X8" s="171"/>
      <c r="Y8" s="171"/>
      <c r="Z8" s="171"/>
      <c r="AA8" s="171"/>
      <c r="AB8" s="171"/>
      <c r="AC8" s="272"/>
      <c r="AD8" s="269"/>
    </row>
    <row r="9" spans="1:30" ht="12.75">
      <c r="A9" s="5">
        <v>1</v>
      </c>
      <c r="B9" s="536" t="s">
        <v>1250</v>
      </c>
      <c r="C9" s="298">
        <v>0</v>
      </c>
      <c r="D9" s="298">
        <v>0</v>
      </c>
      <c r="E9" s="298">
        <v>10</v>
      </c>
      <c r="F9" s="298">
        <v>6</v>
      </c>
      <c r="G9" s="298">
        <v>11</v>
      </c>
      <c r="H9" s="298">
        <v>5</v>
      </c>
      <c r="I9" s="299">
        <f aca="true" t="shared" si="0" ref="I9:I56">SUM(C9:H9)</f>
        <v>32</v>
      </c>
      <c r="J9" s="298">
        <v>5</v>
      </c>
      <c r="K9" s="298">
        <v>11</v>
      </c>
      <c r="L9" s="298">
        <v>11</v>
      </c>
      <c r="M9" s="298">
        <v>11</v>
      </c>
      <c r="N9" s="298">
        <v>12</v>
      </c>
      <c r="O9" s="298">
        <v>13</v>
      </c>
      <c r="P9" s="298">
        <v>13</v>
      </c>
      <c r="Q9" s="298">
        <v>5</v>
      </c>
      <c r="R9" s="298">
        <v>16</v>
      </c>
      <c r="S9" s="298">
        <v>6</v>
      </c>
      <c r="T9" s="298">
        <v>10</v>
      </c>
      <c r="U9" s="298">
        <v>11</v>
      </c>
      <c r="V9" s="299">
        <f aca="true" t="shared" si="1" ref="V9:V55">SUM(J9:U9)</f>
        <v>124</v>
      </c>
      <c r="W9" s="298">
        <v>17</v>
      </c>
      <c r="X9" s="298">
        <v>8</v>
      </c>
      <c r="Y9" s="298">
        <v>13</v>
      </c>
      <c r="Z9" s="298">
        <v>10</v>
      </c>
      <c r="AA9" s="298">
        <v>13</v>
      </c>
      <c r="AB9" s="298">
        <v>7</v>
      </c>
      <c r="AC9" s="299">
        <f aca="true" t="shared" si="2" ref="AC9:AC55">SUM(W9:AB9)</f>
        <v>68</v>
      </c>
      <c r="AD9" s="300">
        <f aca="true" t="shared" si="3" ref="AD9:AD55">SUM(AC9,V9,I9)</f>
        <v>224</v>
      </c>
    </row>
    <row r="10" spans="1:30" ht="12.75">
      <c r="A10" s="7">
        <v>2</v>
      </c>
      <c r="B10" s="537" t="s">
        <v>43</v>
      </c>
      <c r="C10" s="301">
        <v>0</v>
      </c>
      <c r="D10" s="301">
        <v>0</v>
      </c>
      <c r="E10" s="301">
        <v>4</v>
      </c>
      <c r="F10" s="301">
        <v>2</v>
      </c>
      <c r="G10" s="301">
        <v>1</v>
      </c>
      <c r="H10" s="301">
        <v>7</v>
      </c>
      <c r="I10" s="302">
        <f t="shared" si="0"/>
        <v>14</v>
      </c>
      <c r="J10" s="301">
        <v>7</v>
      </c>
      <c r="K10" s="301">
        <v>7</v>
      </c>
      <c r="L10" s="301">
        <v>9</v>
      </c>
      <c r="M10" s="301">
        <v>5</v>
      </c>
      <c r="N10" s="301">
        <v>5</v>
      </c>
      <c r="O10" s="301">
        <v>6</v>
      </c>
      <c r="P10" s="301">
        <v>4</v>
      </c>
      <c r="Q10" s="301">
        <v>6</v>
      </c>
      <c r="R10" s="301">
        <v>9</v>
      </c>
      <c r="S10" s="301">
        <v>8</v>
      </c>
      <c r="T10" s="301">
        <v>7</v>
      </c>
      <c r="U10" s="301">
        <v>5</v>
      </c>
      <c r="V10" s="302">
        <f t="shared" si="1"/>
        <v>78</v>
      </c>
      <c r="W10" s="301">
        <v>4</v>
      </c>
      <c r="X10" s="301">
        <v>5</v>
      </c>
      <c r="Y10" s="301">
        <v>10</v>
      </c>
      <c r="Z10" s="301">
        <v>6</v>
      </c>
      <c r="AA10" s="301">
        <v>6</v>
      </c>
      <c r="AB10" s="301">
        <v>9</v>
      </c>
      <c r="AC10" s="302">
        <f t="shared" si="2"/>
        <v>40</v>
      </c>
      <c r="AD10" s="303">
        <f t="shared" si="3"/>
        <v>132</v>
      </c>
    </row>
    <row r="11" spans="1:30" ht="12.75">
      <c r="A11" s="7">
        <v>3</v>
      </c>
      <c r="B11" s="537" t="s">
        <v>44</v>
      </c>
      <c r="C11" s="301">
        <v>5</v>
      </c>
      <c r="D11" s="301">
        <v>3</v>
      </c>
      <c r="E11" s="301">
        <v>3</v>
      </c>
      <c r="F11" s="301">
        <v>1</v>
      </c>
      <c r="G11" s="301">
        <v>7</v>
      </c>
      <c r="H11" s="301">
        <v>4</v>
      </c>
      <c r="I11" s="302">
        <f t="shared" si="0"/>
        <v>23</v>
      </c>
      <c r="J11" s="301">
        <v>10</v>
      </c>
      <c r="K11" s="301">
        <v>5</v>
      </c>
      <c r="L11" s="301">
        <v>3</v>
      </c>
      <c r="M11" s="301">
        <v>8</v>
      </c>
      <c r="N11" s="301">
        <v>9</v>
      </c>
      <c r="O11" s="301">
        <v>6</v>
      </c>
      <c r="P11" s="301">
        <v>3</v>
      </c>
      <c r="Q11" s="301">
        <v>3</v>
      </c>
      <c r="R11" s="301">
        <v>11</v>
      </c>
      <c r="S11" s="301">
        <v>4</v>
      </c>
      <c r="T11" s="301">
        <v>6</v>
      </c>
      <c r="U11" s="301">
        <v>4</v>
      </c>
      <c r="V11" s="302">
        <f t="shared" si="1"/>
        <v>72</v>
      </c>
      <c r="W11" s="301">
        <v>0</v>
      </c>
      <c r="X11" s="301">
        <v>0</v>
      </c>
      <c r="Y11" s="301">
        <v>0</v>
      </c>
      <c r="Z11" s="301">
        <v>0</v>
      </c>
      <c r="AA11" s="301">
        <v>0</v>
      </c>
      <c r="AB11" s="301">
        <v>0</v>
      </c>
      <c r="AC11" s="302">
        <f t="shared" si="2"/>
        <v>0</v>
      </c>
      <c r="AD11" s="303">
        <f t="shared" si="3"/>
        <v>95</v>
      </c>
    </row>
    <row r="12" spans="1:30" ht="12.75">
      <c r="A12" s="7">
        <v>4</v>
      </c>
      <c r="B12" s="537" t="s">
        <v>45</v>
      </c>
      <c r="C12" s="301">
        <v>3</v>
      </c>
      <c r="D12" s="301">
        <v>2</v>
      </c>
      <c r="E12" s="301">
        <v>0</v>
      </c>
      <c r="F12" s="301">
        <v>4</v>
      </c>
      <c r="G12" s="301">
        <v>3</v>
      </c>
      <c r="H12" s="301">
        <v>3</v>
      </c>
      <c r="I12" s="302">
        <f t="shared" si="0"/>
        <v>15</v>
      </c>
      <c r="J12" s="301">
        <v>4</v>
      </c>
      <c r="K12" s="301">
        <v>2</v>
      </c>
      <c r="L12" s="301">
        <v>2</v>
      </c>
      <c r="M12" s="301">
        <v>0</v>
      </c>
      <c r="N12" s="301">
        <v>0</v>
      </c>
      <c r="O12" s="301">
        <v>5</v>
      </c>
      <c r="P12" s="301">
        <v>2</v>
      </c>
      <c r="Q12" s="301">
        <v>0</v>
      </c>
      <c r="R12" s="301">
        <v>0</v>
      </c>
      <c r="S12" s="301">
        <v>2</v>
      </c>
      <c r="T12" s="301">
        <v>4</v>
      </c>
      <c r="U12" s="301">
        <v>3</v>
      </c>
      <c r="V12" s="302">
        <f t="shared" si="1"/>
        <v>24</v>
      </c>
      <c r="W12" s="301">
        <v>0</v>
      </c>
      <c r="X12" s="301">
        <v>0</v>
      </c>
      <c r="Y12" s="301">
        <v>0</v>
      </c>
      <c r="Z12" s="301">
        <v>0</v>
      </c>
      <c r="AA12" s="301">
        <v>0</v>
      </c>
      <c r="AB12" s="301">
        <v>0</v>
      </c>
      <c r="AC12" s="302">
        <f t="shared" si="2"/>
        <v>0</v>
      </c>
      <c r="AD12" s="303">
        <f t="shared" si="3"/>
        <v>39</v>
      </c>
    </row>
    <row r="13" spans="1:30" ht="12.75">
      <c r="A13" s="7">
        <v>5</v>
      </c>
      <c r="B13" s="537" t="s">
        <v>46</v>
      </c>
      <c r="C13" s="301">
        <v>0</v>
      </c>
      <c r="D13" s="301">
        <v>0</v>
      </c>
      <c r="E13" s="301">
        <v>3</v>
      </c>
      <c r="F13" s="301">
        <v>8</v>
      </c>
      <c r="G13" s="301">
        <v>14</v>
      </c>
      <c r="H13" s="301">
        <v>14</v>
      </c>
      <c r="I13" s="302">
        <f t="shared" si="0"/>
        <v>39</v>
      </c>
      <c r="J13" s="301">
        <v>11</v>
      </c>
      <c r="K13" s="301">
        <v>5</v>
      </c>
      <c r="L13" s="301">
        <v>8</v>
      </c>
      <c r="M13" s="301">
        <v>12</v>
      </c>
      <c r="N13" s="301">
        <v>11</v>
      </c>
      <c r="O13" s="301">
        <v>6</v>
      </c>
      <c r="P13" s="301">
        <v>6</v>
      </c>
      <c r="Q13" s="301">
        <v>11</v>
      </c>
      <c r="R13" s="301">
        <v>7</v>
      </c>
      <c r="S13" s="301">
        <v>10</v>
      </c>
      <c r="T13" s="301">
        <v>11</v>
      </c>
      <c r="U13" s="301">
        <v>11</v>
      </c>
      <c r="V13" s="302">
        <f t="shared" si="1"/>
        <v>109</v>
      </c>
      <c r="W13" s="301">
        <v>0</v>
      </c>
      <c r="X13" s="301">
        <v>0</v>
      </c>
      <c r="Y13" s="301">
        <v>0</v>
      </c>
      <c r="Z13" s="301">
        <v>0</v>
      </c>
      <c r="AA13" s="301">
        <v>0</v>
      </c>
      <c r="AB13" s="301">
        <v>0</v>
      </c>
      <c r="AC13" s="302">
        <f t="shared" si="2"/>
        <v>0</v>
      </c>
      <c r="AD13" s="303">
        <f t="shared" si="3"/>
        <v>148</v>
      </c>
    </row>
    <row r="14" spans="1:30" ht="12.75">
      <c r="A14" s="7">
        <v>6</v>
      </c>
      <c r="B14" s="537" t="s">
        <v>47</v>
      </c>
      <c r="C14" s="301">
        <v>6</v>
      </c>
      <c r="D14" s="301">
        <v>1</v>
      </c>
      <c r="E14" s="301">
        <v>3</v>
      </c>
      <c r="F14" s="301">
        <v>4</v>
      </c>
      <c r="G14" s="301">
        <v>7</v>
      </c>
      <c r="H14" s="301">
        <v>4</v>
      </c>
      <c r="I14" s="302">
        <f t="shared" si="0"/>
        <v>25</v>
      </c>
      <c r="J14" s="301">
        <v>3</v>
      </c>
      <c r="K14" s="301">
        <v>4</v>
      </c>
      <c r="L14" s="301">
        <v>1</v>
      </c>
      <c r="M14" s="301">
        <v>4</v>
      </c>
      <c r="N14" s="301">
        <v>1</v>
      </c>
      <c r="O14" s="301">
        <v>4</v>
      </c>
      <c r="P14" s="301">
        <v>3</v>
      </c>
      <c r="Q14" s="301">
        <v>3</v>
      </c>
      <c r="R14" s="301">
        <v>5</v>
      </c>
      <c r="S14" s="301">
        <v>1</v>
      </c>
      <c r="T14" s="301">
        <v>4</v>
      </c>
      <c r="U14" s="301">
        <v>0</v>
      </c>
      <c r="V14" s="302">
        <f t="shared" si="1"/>
        <v>33</v>
      </c>
      <c r="W14" s="301">
        <v>0</v>
      </c>
      <c r="X14" s="301">
        <v>0</v>
      </c>
      <c r="Y14" s="301">
        <v>0</v>
      </c>
      <c r="Z14" s="301">
        <v>0</v>
      </c>
      <c r="AA14" s="301">
        <v>0</v>
      </c>
      <c r="AB14" s="301">
        <v>0</v>
      </c>
      <c r="AC14" s="302">
        <f t="shared" si="2"/>
        <v>0</v>
      </c>
      <c r="AD14" s="303">
        <f t="shared" si="3"/>
        <v>58</v>
      </c>
    </row>
    <row r="15" spans="1:30" ht="12.75">
      <c r="A15" s="7">
        <v>7</v>
      </c>
      <c r="B15" s="537" t="s">
        <v>48</v>
      </c>
      <c r="C15" s="301">
        <v>0</v>
      </c>
      <c r="D15" s="301">
        <v>1</v>
      </c>
      <c r="E15" s="301">
        <v>5</v>
      </c>
      <c r="F15" s="301">
        <v>2</v>
      </c>
      <c r="G15" s="301">
        <v>6</v>
      </c>
      <c r="H15" s="301">
        <v>6</v>
      </c>
      <c r="I15" s="302">
        <f t="shared" si="0"/>
        <v>20</v>
      </c>
      <c r="J15" s="301">
        <v>5</v>
      </c>
      <c r="K15" s="301">
        <v>5</v>
      </c>
      <c r="L15" s="301">
        <v>2</v>
      </c>
      <c r="M15" s="301">
        <v>1</v>
      </c>
      <c r="N15" s="301">
        <v>5</v>
      </c>
      <c r="O15" s="301">
        <v>2</v>
      </c>
      <c r="P15" s="301">
        <v>4</v>
      </c>
      <c r="Q15" s="301">
        <v>3</v>
      </c>
      <c r="R15" s="301">
        <v>1</v>
      </c>
      <c r="S15" s="301">
        <v>3</v>
      </c>
      <c r="T15" s="301">
        <v>3</v>
      </c>
      <c r="U15" s="301">
        <v>2</v>
      </c>
      <c r="V15" s="302">
        <f t="shared" si="1"/>
        <v>36</v>
      </c>
      <c r="W15" s="301">
        <v>0</v>
      </c>
      <c r="X15" s="301">
        <v>0</v>
      </c>
      <c r="Y15" s="301">
        <v>0</v>
      </c>
      <c r="Z15" s="301">
        <v>0</v>
      </c>
      <c r="AA15" s="301">
        <v>0</v>
      </c>
      <c r="AB15" s="301">
        <v>0</v>
      </c>
      <c r="AC15" s="302">
        <f t="shared" si="2"/>
        <v>0</v>
      </c>
      <c r="AD15" s="303">
        <f t="shared" si="3"/>
        <v>56</v>
      </c>
    </row>
    <row r="16" spans="1:30" ht="12.75">
      <c r="A16" s="7">
        <v>8</v>
      </c>
      <c r="B16" s="537" t="s">
        <v>49</v>
      </c>
      <c r="C16" s="301">
        <v>12</v>
      </c>
      <c r="D16" s="301">
        <v>7</v>
      </c>
      <c r="E16" s="301">
        <v>7</v>
      </c>
      <c r="F16" s="301">
        <v>9</v>
      </c>
      <c r="G16" s="301">
        <v>6</v>
      </c>
      <c r="H16" s="301">
        <v>9</v>
      </c>
      <c r="I16" s="302">
        <f t="shared" si="0"/>
        <v>50</v>
      </c>
      <c r="J16" s="301">
        <v>11</v>
      </c>
      <c r="K16" s="301">
        <v>9</v>
      </c>
      <c r="L16" s="301">
        <v>9</v>
      </c>
      <c r="M16" s="301">
        <v>12</v>
      </c>
      <c r="N16" s="301">
        <v>6</v>
      </c>
      <c r="O16" s="301">
        <v>5</v>
      </c>
      <c r="P16" s="301">
        <v>5</v>
      </c>
      <c r="Q16" s="301">
        <v>8</v>
      </c>
      <c r="R16" s="301">
        <v>2</v>
      </c>
      <c r="S16" s="301">
        <v>10</v>
      </c>
      <c r="T16" s="301">
        <v>14</v>
      </c>
      <c r="U16" s="301">
        <v>9</v>
      </c>
      <c r="V16" s="302">
        <f t="shared" si="1"/>
        <v>100</v>
      </c>
      <c r="W16" s="301">
        <v>0</v>
      </c>
      <c r="X16" s="301">
        <v>0</v>
      </c>
      <c r="Y16" s="301">
        <v>0</v>
      </c>
      <c r="Z16" s="301">
        <v>0</v>
      </c>
      <c r="AA16" s="301">
        <v>0</v>
      </c>
      <c r="AB16" s="301">
        <v>0</v>
      </c>
      <c r="AC16" s="302">
        <f t="shared" si="2"/>
        <v>0</v>
      </c>
      <c r="AD16" s="303">
        <f t="shared" si="3"/>
        <v>150</v>
      </c>
    </row>
    <row r="17" spans="1:30" ht="12.75">
      <c r="A17" s="7">
        <v>9</v>
      </c>
      <c r="B17" s="537" t="s">
        <v>50</v>
      </c>
      <c r="C17" s="301">
        <v>6</v>
      </c>
      <c r="D17" s="301">
        <v>2</v>
      </c>
      <c r="E17" s="301">
        <v>2</v>
      </c>
      <c r="F17" s="301">
        <v>0</v>
      </c>
      <c r="G17" s="301">
        <v>6</v>
      </c>
      <c r="H17" s="301">
        <v>5</v>
      </c>
      <c r="I17" s="302">
        <f t="shared" si="0"/>
        <v>21</v>
      </c>
      <c r="J17" s="301">
        <v>5</v>
      </c>
      <c r="K17" s="301">
        <v>8</v>
      </c>
      <c r="L17" s="301">
        <v>6</v>
      </c>
      <c r="M17" s="301">
        <v>6</v>
      </c>
      <c r="N17" s="301">
        <v>8</v>
      </c>
      <c r="O17" s="301">
        <v>6</v>
      </c>
      <c r="P17" s="301">
        <v>1</v>
      </c>
      <c r="Q17" s="301">
        <v>9</v>
      </c>
      <c r="R17" s="301">
        <v>8</v>
      </c>
      <c r="S17" s="301">
        <v>9</v>
      </c>
      <c r="T17" s="301">
        <v>10</v>
      </c>
      <c r="U17" s="301">
        <v>7</v>
      </c>
      <c r="V17" s="302">
        <f t="shared" si="1"/>
        <v>83</v>
      </c>
      <c r="W17" s="301">
        <v>0</v>
      </c>
      <c r="X17" s="301">
        <v>0</v>
      </c>
      <c r="Y17" s="301">
        <v>0</v>
      </c>
      <c r="Z17" s="301">
        <v>0</v>
      </c>
      <c r="AA17" s="301">
        <v>0</v>
      </c>
      <c r="AB17" s="301">
        <v>0</v>
      </c>
      <c r="AC17" s="302">
        <f t="shared" si="2"/>
        <v>0</v>
      </c>
      <c r="AD17" s="303">
        <f t="shared" si="3"/>
        <v>104</v>
      </c>
    </row>
    <row r="18" spans="1:30" ht="12.75">
      <c r="A18" s="7">
        <v>10</v>
      </c>
      <c r="B18" s="537" t="s">
        <v>51</v>
      </c>
      <c r="C18" s="301">
        <v>0</v>
      </c>
      <c r="D18" s="301">
        <v>0</v>
      </c>
      <c r="E18" s="301">
        <v>5</v>
      </c>
      <c r="F18" s="301">
        <v>7</v>
      </c>
      <c r="G18" s="301">
        <v>9</v>
      </c>
      <c r="H18" s="301">
        <v>4</v>
      </c>
      <c r="I18" s="302">
        <f t="shared" si="0"/>
        <v>25</v>
      </c>
      <c r="J18" s="301">
        <v>13</v>
      </c>
      <c r="K18" s="301">
        <v>8</v>
      </c>
      <c r="L18" s="301">
        <v>10</v>
      </c>
      <c r="M18" s="301">
        <v>14</v>
      </c>
      <c r="N18" s="301">
        <v>17</v>
      </c>
      <c r="O18" s="301">
        <v>6</v>
      </c>
      <c r="P18" s="301">
        <v>18</v>
      </c>
      <c r="Q18" s="301">
        <v>8</v>
      </c>
      <c r="R18" s="301">
        <v>14</v>
      </c>
      <c r="S18" s="301">
        <v>5</v>
      </c>
      <c r="T18" s="301">
        <v>17</v>
      </c>
      <c r="U18" s="301">
        <v>9</v>
      </c>
      <c r="V18" s="302">
        <f t="shared" si="1"/>
        <v>139</v>
      </c>
      <c r="W18" s="301">
        <v>0</v>
      </c>
      <c r="X18" s="301">
        <v>0</v>
      </c>
      <c r="Y18" s="301">
        <v>0</v>
      </c>
      <c r="Z18" s="301">
        <v>0</v>
      </c>
      <c r="AA18" s="301">
        <v>0</v>
      </c>
      <c r="AB18" s="301">
        <v>0</v>
      </c>
      <c r="AC18" s="302">
        <f t="shared" si="2"/>
        <v>0</v>
      </c>
      <c r="AD18" s="303">
        <f t="shared" si="3"/>
        <v>164</v>
      </c>
    </row>
    <row r="19" spans="1:30" ht="12.75">
      <c r="A19" s="7">
        <v>11</v>
      </c>
      <c r="B19" s="537" t="s">
        <v>52</v>
      </c>
      <c r="C19" s="301">
        <v>0</v>
      </c>
      <c r="D19" s="301">
        <v>0</v>
      </c>
      <c r="E19" s="301">
        <v>8</v>
      </c>
      <c r="F19" s="301">
        <v>4</v>
      </c>
      <c r="G19" s="301">
        <v>9</v>
      </c>
      <c r="H19" s="301">
        <v>6</v>
      </c>
      <c r="I19" s="302">
        <f t="shared" si="0"/>
        <v>27</v>
      </c>
      <c r="J19" s="301">
        <v>5</v>
      </c>
      <c r="K19" s="301">
        <v>6</v>
      </c>
      <c r="L19" s="301">
        <v>9</v>
      </c>
      <c r="M19" s="301">
        <v>4</v>
      </c>
      <c r="N19" s="301">
        <v>8</v>
      </c>
      <c r="O19" s="301">
        <v>12</v>
      </c>
      <c r="P19" s="301">
        <v>13</v>
      </c>
      <c r="Q19" s="301">
        <v>8</v>
      </c>
      <c r="R19" s="301">
        <v>6</v>
      </c>
      <c r="S19" s="301">
        <v>5</v>
      </c>
      <c r="T19" s="301">
        <v>8</v>
      </c>
      <c r="U19" s="301">
        <v>9</v>
      </c>
      <c r="V19" s="302">
        <f t="shared" si="1"/>
        <v>93</v>
      </c>
      <c r="W19" s="301">
        <v>0</v>
      </c>
      <c r="X19" s="301">
        <v>0</v>
      </c>
      <c r="Y19" s="301">
        <v>0</v>
      </c>
      <c r="Z19" s="301">
        <v>0</v>
      </c>
      <c r="AA19" s="301">
        <v>0</v>
      </c>
      <c r="AB19" s="301">
        <v>0</v>
      </c>
      <c r="AC19" s="302">
        <f t="shared" si="2"/>
        <v>0</v>
      </c>
      <c r="AD19" s="303">
        <f t="shared" si="3"/>
        <v>120</v>
      </c>
    </row>
    <row r="20" spans="1:30" ht="12.75">
      <c r="A20" s="7">
        <v>12</v>
      </c>
      <c r="B20" s="537" t="s">
        <v>53</v>
      </c>
      <c r="C20" s="301">
        <v>0</v>
      </c>
      <c r="D20" s="301">
        <v>3</v>
      </c>
      <c r="E20" s="301">
        <v>2</v>
      </c>
      <c r="F20" s="301">
        <v>0</v>
      </c>
      <c r="G20" s="301">
        <v>3</v>
      </c>
      <c r="H20" s="301">
        <v>1</v>
      </c>
      <c r="I20" s="302">
        <f t="shared" si="0"/>
        <v>9</v>
      </c>
      <c r="J20" s="301">
        <v>2</v>
      </c>
      <c r="K20" s="301">
        <v>1</v>
      </c>
      <c r="L20" s="301">
        <v>0</v>
      </c>
      <c r="M20" s="301">
        <v>2</v>
      </c>
      <c r="N20" s="301">
        <v>1</v>
      </c>
      <c r="O20" s="301">
        <v>2</v>
      </c>
      <c r="P20" s="301">
        <v>1</v>
      </c>
      <c r="Q20" s="301">
        <v>6</v>
      </c>
      <c r="R20" s="301">
        <v>4</v>
      </c>
      <c r="S20" s="301">
        <v>4</v>
      </c>
      <c r="T20" s="301">
        <v>2</v>
      </c>
      <c r="U20" s="301">
        <v>1</v>
      </c>
      <c r="V20" s="302">
        <f t="shared" si="1"/>
        <v>26</v>
      </c>
      <c r="W20" s="301">
        <v>0</v>
      </c>
      <c r="X20" s="301">
        <v>0</v>
      </c>
      <c r="Y20" s="301">
        <v>0</v>
      </c>
      <c r="Z20" s="301">
        <v>0</v>
      </c>
      <c r="AA20" s="301">
        <v>0</v>
      </c>
      <c r="AB20" s="301">
        <v>0</v>
      </c>
      <c r="AC20" s="302">
        <f t="shared" si="2"/>
        <v>0</v>
      </c>
      <c r="AD20" s="303">
        <f t="shared" si="3"/>
        <v>35</v>
      </c>
    </row>
    <row r="21" spans="1:30" ht="12.75">
      <c r="A21" s="7">
        <v>13</v>
      </c>
      <c r="B21" s="537" t="s">
        <v>54</v>
      </c>
      <c r="C21" s="301">
        <v>0</v>
      </c>
      <c r="D21" s="301">
        <v>0</v>
      </c>
      <c r="E21" s="301">
        <v>5</v>
      </c>
      <c r="F21" s="301">
        <v>4</v>
      </c>
      <c r="G21" s="301">
        <v>5</v>
      </c>
      <c r="H21" s="301">
        <v>2</v>
      </c>
      <c r="I21" s="302">
        <f t="shared" si="0"/>
        <v>16</v>
      </c>
      <c r="J21" s="301">
        <v>4</v>
      </c>
      <c r="K21" s="301">
        <v>3</v>
      </c>
      <c r="L21" s="301">
        <v>4</v>
      </c>
      <c r="M21" s="301">
        <v>1</v>
      </c>
      <c r="N21" s="301">
        <v>10</v>
      </c>
      <c r="O21" s="301">
        <v>1</v>
      </c>
      <c r="P21" s="301">
        <v>5</v>
      </c>
      <c r="Q21" s="301">
        <v>2</v>
      </c>
      <c r="R21" s="301">
        <v>8</v>
      </c>
      <c r="S21" s="301">
        <v>1</v>
      </c>
      <c r="T21" s="301">
        <v>5</v>
      </c>
      <c r="U21" s="301">
        <v>4</v>
      </c>
      <c r="V21" s="302">
        <f t="shared" si="1"/>
        <v>48</v>
      </c>
      <c r="W21" s="301">
        <v>0</v>
      </c>
      <c r="X21" s="301">
        <v>0</v>
      </c>
      <c r="Y21" s="301">
        <v>0</v>
      </c>
      <c r="Z21" s="301">
        <v>0</v>
      </c>
      <c r="AA21" s="301">
        <v>0</v>
      </c>
      <c r="AB21" s="301">
        <v>0</v>
      </c>
      <c r="AC21" s="302">
        <f t="shared" si="2"/>
        <v>0</v>
      </c>
      <c r="AD21" s="303">
        <f t="shared" si="3"/>
        <v>64</v>
      </c>
    </row>
    <row r="22" spans="1:30" ht="12.75">
      <c r="A22" s="7">
        <v>14</v>
      </c>
      <c r="B22" s="537" t="s">
        <v>55</v>
      </c>
      <c r="C22" s="301">
        <v>0</v>
      </c>
      <c r="D22" s="301">
        <v>0</v>
      </c>
      <c r="E22" s="301">
        <v>6</v>
      </c>
      <c r="F22" s="301">
        <v>9</v>
      </c>
      <c r="G22" s="301">
        <v>6</v>
      </c>
      <c r="H22" s="301">
        <v>5</v>
      </c>
      <c r="I22" s="302">
        <f t="shared" si="0"/>
        <v>26</v>
      </c>
      <c r="J22" s="301">
        <v>8</v>
      </c>
      <c r="K22" s="301">
        <v>9</v>
      </c>
      <c r="L22" s="301">
        <v>12</v>
      </c>
      <c r="M22" s="301">
        <v>7</v>
      </c>
      <c r="N22" s="301">
        <v>3</v>
      </c>
      <c r="O22" s="301">
        <v>7</v>
      </c>
      <c r="P22" s="301">
        <v>5</v>
      </c>
      <c r="Q22" s="301">
        <v>9</v>
      </c>
      <c r="R22" s="301">
        <v>4</v>
      </c>
      <c r="S22" s="301">
        <v>9</v>
      </c>
      <c r="T22" s="301">
        <v>10</v>
      </c>
      <c r="U22" s="301">
        <v>5</v>
      </c>
      <c r="V22" s="302">
        <f t="shared" si="1"/>
        <v>88</v>
      </c>
      <c r="W22" s="301">
        <v>4</v>
      </c>
      <c r="X22" s="301">
        <v>4</v>
      </c>
      <c r="Y22" s="301">
        <v>8</v>
      </c>
      <c r="Z22" s="301">
        <v>4</v>
      </c>
      <c r="AA22" s="301">
        <v>10</v>
      </c>
      <c r="AB22" s="301">
        <v>5</v>
      </c>
      <c r="AC22" s="302">
        <f t="shared" si="2"/>
        <v>35</v>
      </c>
      <c r="AD22" s="303">
        <f t="shared" si="3"/>
        <v>149</v>
      </c>
    </row>
    <row r="23" spans="1:30" ht="12.75">
      <c r="A23" s="7">
        <v>15</v>
      </c>
      <c r="B23" s="537" t="s">
        <v>57</v>
      </c>
      <c r="C23" s="301">
        <v>0</v>
      </c>
      <c r="D23" s="301">
        <v>0</v>
      </c>
      <c r="E23" s="301">
        <v>6</v>
      </c>
      <c r="F23" s="301">
        <v>2</v>
      </c>
      <c r="G23" s="301">
        <v>3</v>
      </c>
      <c r="H23" s="301">
        <v>6</v>
      </c>
      <c r="I23" s="302">
        <f t="shared" si="0"/>
        <v>17</v>
      </c>
      <c r="J23" s="301">
        <v>5</v>
      </c>
      <c r="K23" s="301">
        <v>5</v>
      </c>
      <c r="L23" s="301">
        <v>3</v>
      </c>
      <c r="M23" s="301">
        <v>3</v>
      </c>
      <c r="N23" s="301">
        <v>4</v>
      </c>
      <c r="O23" s="301">
        <v>3</v>
      </c>
      <c r="P23" s="301">
        <v>1</v>
      </c>
      <c r="Q23" s="301">
        <v>4</v>
      </c>
      <c r="R23" s="301">
        <v>1</v>
      </c>
      <c r="S23" s="301">
        <v>5</v>
      </c>
      <c r="T23" s="301">
        <v>4</v>
      </c>
      <c r="U23" s="301">
        <v>6</v>
      </c>
      <c r="V23" s="302">
        <f t="shared" si="1"/>
        <v>44</v>
      </c>
      <c r="W23" s="301">
        <v>0</v>
      </c>
      <c r="X23" s="301">
        <v>0</v>
      </c>
      <c r="Y23" s="301">
        <v>0</v>
      </c>
      <c r="Z23" s="301">
        <v>0</v>
      </c>
      <c r="AA23" s="301">
        <v>0</v>
      </c>
      <c r="AB23" s="301">
        <v>0</v>
      </c>
      <c r="AC23" s="302">
        <f t="shared" si="2"/>
        <v>0</v>
      </c>
      <c r="AD23" s="303">
        <f t="shared" si="3"/>
        <v>61</v>
      </c>
    </row>
    <row r="24" spans="1:30" ht="12.75">
      <c r="A24" s="7">
        <v>16</v>
      </c>
      <c r="B24" s="537" t="s">
        <v>593</v>
      </c>
      <c r="C24" s="301">
        <v>0</v>
      </c>
      <c r="D24" s="301">
        <v>0</v>
      </c>
      <c r="E24" s="301">
        <v>6</v>
      </c>
      <c r="F24" s="301">
        <v>6</v>
      </c>
      <c r="G24" s="301">
        <v>5</v>
      </c>
      <c r="H24" s="301">
        <v>1</v>
      </c>
      <c r="I24" s="302">
        <f t="shared" si="0"/>
        <v>18</v>
      </c>
      <c r="J24" s="301">
        <v>6</v>
      </c>
      <c r="K24" s="301">
        <v>7</v>
      </c>
      <c r="L24" s="301">
        <v>4</v>
      </c>
      <c r="M24" s="301">
        <v>7</v>
      </c>
      <c r="N24" s="301">
        <v>12</v>
      </c>
      <c r="O24" s="301">
        <v>4</v>
      </c>
      <c r="P24" s="301">
        <v>5</v>
      </c>
      <c r="Q24" s="301">
        <v>9</v>
      </c>
      <c r="R24" s="301">
        <v>5</v>
      </c>
      <c r="S24" s="301">
        <v>12</v>
      </c>
      <c r="T24" s="301">
        <v>8</v>
      </c>
      <c r="U24" s="301">
        <v>9</v>
      </c>
      <c r="V24" s="302">
        <f t="shared" si="1"/>
        <v>88</v>
      </c>
      <c r="W24" s="301">
        <v>0</v>
      </c>
      <c r="X24" s="301">
        <v>0</v>
      </c>
      <c r="Y24" s="301">
        <v>0</v>
      </c>
      <c r="Z24" s="301">
        <v>0</v>
      </c>
      <c r="AA24" s="301">
        <v>0</v>
      </c>
      <c r="AB24" s="301">
        <v>0</v>
      </c>
      <c r="AC24" s="302">
        <f t="shared" si="2"/>
        <v>0</v>
      </c>
      <c r="AD24" s="303">
        <f t="shared" si="3"/>
        <v>106</v>
      </c>
    </row>
    <row r="25" spans="1:30" ht="11.25" customHeight="1">
      <c r="A25" s="7">
        <v>17</v>
      </c>
      <c r="B25" s="537" t="s">
        <v>594</v>
      </c>
      <c r="C25" s="301">
        <v>0</v>
      </c>
      <c r="D25" s="301">
        <v>0</v>
      </c>
      <c r="E25" s="301">
        <v>30</v>
      </c>
      <c r="F25" s="301">
        <v>20</v>
      </c>
      <c r="G25" s="301">
        <v>20</v>
      </c>
      <c r="H25" s="301">
        <v>16</v>
      </c>
      <c r="I25" s="302">
        <f t="shared" si="0"/>
        <v>86</v>
      </c>
      <c r="J25" s="301">
        <v>16</v>
      </c>
      <c r="K25" s="301">
        <v>13</v>
      </c>
      <c r="L25" s="301">
        <v>23</v>
      </c>
      <c r="M25" s="301">
        <v>22</v>
      </c>
      <c r="N25" s="301">
        <v>19</v>
      </c>
      <c r="O25" s="301">
        <v>24</v>
      </c>
      <c r="P25" s="301">
        <v>31</v>
      </c>
      <c r="Q25" s="301">
        <v>15</v>
      </c>
      <c r="R25" s="301">
        <v>29</v>
      </c>
      <c r="S25" s="301">
        <v>19</v>
      </c>
      <c r="T25" s="301">
        <v>30</v>
      </c>
      <c r="U25" s="301">
        <v>25</v>
      </c>
      <c r="V25" s="302">
        <f t="shared" si="1"/>
        <v>266</v>
      </c>
      <c r="W25" s="301">
        <v>22</v>
      </c>
      <c r="X25" s="301">
        <v>13</v>
      </c>
      <c r="Y25" s="301">
        <v>25</v>
      </c>
      <c r="Z25" s="301">
        <v>14</v>
      </c>
      <c r="AA25" s="301">
        <v>19</v>
      </c>
      <c r="AB25" s="301">
        <v>12</v>
      </c>
      <c r="AC25" s="302">
        <f t="shared" si="2"/>
        <v>105</v>
      </c>
      <c r="AD25" s="303">
        <f t="shared" si="3"/>
        <v>457</v>
      </c>
    </row>
    <row r="26" spans="1:30" ht="12.75">
      <c r="A26" s="7">
        <v>18</v>
      </c>
      <c r="B26" s="537" t="s">
        <v>595</v>
      </c>
      <c r="C26" s="301">
        <v>0</v>
      </c>
      <c r="D26" s="301">
        <v>0</v>
      </c>
      <c r="E26" s="301">
        <v>0</v>
      </c>
      <c r="F26" s="301">
        <v>0</v>
      </c>
      <c r="G26" s="301">
        <v>0</v>
      </c>
      <c r="H26" s="301">
        <v>4</v>
      </c>
      <c r="I26" s="302">
        <f t="shared" si="0"/>
        <v>4</v>
      </c>
      <c r="J26" s="301">
        <v>1</v>
      </c>
      <c r="K26" s="301">
        <v>0</v>
      </c>
      <c r="L26" s="301">
        <v>0</v>
      </c>
      <c r="M26" s="301">
        <v>0</v>
      </c>
      <c r="N26" s="301">
        <v>1</v>
      </c>
      <c r="O26" s="301">
        <v>0</v>
      </c>
      <c r="P26" s="301">
        <v>1</v>
      </c>
      <c r="Q26" s="301">
        <v>1</v>
      </c>
      <c r="R26" s="301">
        <v>0</v>
      </c>
      <c r="S26" s="301">
        <v>0</v>
      </c>
      <c r="T26" s="301">
        <v>1</v>
      </c>
      <c r="U26" s="301">
        <v>1</v>
      </c>
      <c r="V26" s="302">
        <f t="shared" si="1"/>
        <v>6</v>
      </c>
      <c r="W26" s="301" t="s">
        <v>1383</v>
      </c>
      <c r="X26" s="301" t="s">
        <v>1383</v>
      </c>
      <c r="Y26" s="301" t="s">
        <v>1383</v>
      </c>
      <c r="Z26" s="301" t="s">
        <v>1383</v>
      </c>
      <c r="AA26" s="301" t="s">
        <v>1383</v>
      </c>
      <c r="AB26" s="301" t="s">
        <v>1383</v>
      </c>
      <c r="AC26" s="302">
        <f t="shared" si="2"/>
        <v>0</v>
      </c>
      <c r="AD26" s="303">
        <f t="shared" si="3"/>
        <v>10</v>
      </c>
    </row>
    <row r="27" spans="1:30" ht="12.75">
      <c r="A27" s="7">
        <v>19</v>
      </c>
      <c r="B27" s="537" t="s">
        <v>596</v>
      </c>
      <c r="C27" s="301">
        <v>0</v>
      </c>
      <c r="D27" s="301">
        <v>0</v>
      </c>
      <c r="E27" s="301">
        <v>4</v>
      </c>
      <c r="F27" s="301">
        <v>1</v>
      </c>
      <c r="G27" s="301">
        <v>5</v>
      </c>
      <c r="H27" s="301">
        <v>3</v>
      </c>
      <c r="I27" s="302">
        <f t="shared" si="0"/>
        <v>13</v>
      </c>
      <c r="J27" s="301">
        <v>11</v>
      </c>
      <c r="K27" s="301">
        <v>6</v>
      </c>
      <c r="L27" s="301">
        <v>2</v>
      </c>
      <c r="M27" s="301">
        <v>5</v>
      </c>
      <c r="N27" s="301">
        <v>11</v>
      </c>
      <c r="O27" s="301">
        <v>7</v>
      </c>
      <c r="P27" s="301">
        <v>9</v>
      </c>
      <c r="Q27" s="301">
        <v>5</v>
      </c>
      <c r="R27" s="301">
        <v>4</v>
      </c>
      <c r="S27" s="301">
        <v>8</v>
      </c>
      <c r="T27" s="301">
        <v>11</v>
      </c>
      <c r="U27" s="301">
        <v>7</v>
      </c>
      <c r="V27" s="302">
        <f t="shared" si="1"/>
        <v>86</v>
      </c>
      <c r="W27" s="301">
        <v>6</v>
      </c>
      <c r="X27" s="301">
        <v>6</v>
      </c>
      <c r="Y27" s="301">
        <v>9</v>
      </c>
      <c r="Z27" s="301">
        <v>4</v>
      </c>
      <c r="AA27" s="301">
        <v>7</v>
      </c>
      <c r="AB27" s="301">
        <v>10</v>
      </c>
      <c r="AC27" s="302">
        <f t="shared" si="2"/>
        <v>42</v>
      </c>
      <c r="AD27" s="303">
        <f t="shared" si="3"/>
        <v>141</v>
      </c>
    </row>
    <row r="28" spans="1:30" ht="12.75">
      <c r="A28" s="7">
        <v>20</v>
      </c>
      <c r="B28" s="537" t="s">
        <v>597</v>
      </c>
      <c r="C28" s="301">
        <v>0</v>
      </c>
      <c r="D28" s="301">
        <v>0</v>
      </c>
      <c r="E28" s="301">
        <v>1</v>
      </c>
      <c r="F28" s="301">
        <v>1</v>
      </c>
      <c r="G28" s="301">
        <v>0</v>
      </c>
      <c r="H28" s="301">
        <v>2</v>
      </c>
      <c r="I28" s="302">
        <f t="shared" si="0"/>
        <v>4</v>
      </c>
      <c r="J28" s="301">
        <v>1</v>
      </c>
      <c r="K28" s="301">
        <v>2</v>
      </c>
      <c r="L28" s="301">
        <v>2</v>
      </c>
      <c r="M28" s="301">
        <v>3</v>
      </c>
      <c r="N28" s="301">
        <v>0</v>
      </c>
      <c r="O28" s="301">
        <v>1</v>
      </c>
      <c r="P28" s="301">
        <v>0</v>
      </c>
      <c r="Q28" s="301">
        <v>0</v>
      </c>
      <c r="R28" s="301">
        <v>0</v>
      </c>
      <c r="S28" s="301">
        <v>0</v>
      </c>
      <c r="T28" s="301">
        <v>1</v>
      </c>
      <c r="U28" s="301">
        <v>4</v>
      </c>
      <c r="V28" s="302">
        <f t="shared" si="1"/>
        <v>14</v>
      </c>
      <c r="W28" s="301">
        <v>0</v>
      </c>
      <c r="X28" s="301">
        <v>0</v>
      </c>
      <c r="Y28" s="301">
        <v>0</v>
      </c>
      <c r="Z28" s="301">
        <v>0</v>
      </c>
      <c r="AA28" s="301">
        <v>0</v>
      </c>
      <c r="AB28" s="301">
        <v>0</v>
      </c>
      <c r="AC28" s="302">
        <f t="shared" si="2"/>
        <v>0</v>
      </c>
      <c r="AD28" s="303">
        <f t="shared" si="3"/>
        <v>18</v>
      </c>
    </row>
    <row r="29" spans="1:30" ht="12.75">
      <c r="A29" s="7">
        <v>21</v>
      </c>
      <c r="B29" s="537" t="s">
        <v>686</v>
      </c>
      <c r="C29" s="301">
        <v>11</v>
      </c>
      <c r="D29" s="301">
        <v>3</v>
      </c>
      <c r="E29" s="301">
        <v>9</v>
      </c>
      <c r="F29" s="301">
        <v>3</v>
      </c>
      <c r="G29" s="301">
        <v>14</v>
      </c>
      <c r="H29" s="301">
        <v>8</v>
      </c>
      <c r="I29" s="302">
        <f t="shared" si="0"/>
        <v>48</v>
      </c>
      <c r="J29" s="301">
        <v>9</v>
      </c>
      <c r="K29" s="301">
        <v>10</v>
      </c>
      <c r="L29" s="301">
        <v>6</v>
      </c>
      <c r="M29" s="301">
        <v>4</v>
      </c>
      <c r="N29" s="301">
        <v>13</v>
      </c>
      <c r="O29" s="301">
        <v>8</v>
      </c>
      <c r="P29" s="301">
        <v>8</v>
      </c>
      <c r="Q29" s="301">
        <v>4</v>
      </c>
      <c r="R29" s="301">
        <v>12</v>
      </c>
      <c r="S29" s="301">
        <v>7</v>
      </c>
      <c r="T29" s="301">
        <v>8</v>
      </c>
      <c r="U29" s="301">
        <v>11</v>
      </c>
      <c r="V29" s="302">
        <f t="shared" si="1"/>
        <v>100</v>
      </c>
      <c r="W29" s="301">
        <v>0</v>
      </c>
      <c r="X29" s="301">
        <v>0</v>
      </c>
      <c r="Y29" s="301">
        <v>0</v>
      </c>
      <c r="Z29" s="301">
        <v>0</v>
      </c>
      <c r="AA29" s="301">
        <v>0</v>
      </c>
      <c r="AB29" s="301">
        <v>0</v>
      </c>
      <c r="AC29" s="302">
        <f t="shared" si="2"/>
        <v>0</v>
      </c>
      <c r="AD29" s="303">
        <f t="shared" si="3"/>
        <v>148</v>
      </c>
    </row>
    <row r="30" spans="1:30" ht="12.75">
      <c r="A30" s="7">
        <v>22</v>
      </c>
      <c r="B30" s="537" t="s">
        <v>687</v>
      </c>
      <c r="C30" s="301">
        <v>8</v>
      </c>
      <c r="D30" s="301">
        <v>9</v>
      </c>
      <c r="E30" s="301">
        <v>9</v>
      </c>
      <c r="F30" s="301">
        <v>7</v>
      </c>
      <c r="G30" s="301">
        <v>4</v>
      </c>
      <c r="H30" s="301">
        <v>7</v>
      </c>
      <c r="I30" s="302">
        <f t="shared" si="0"/>
        <v>44</v>
      </c>
      <c r="J30" s="301">
        <v>9</v>
      </c>
      <c r="K30" s="301">
        <v>5</v>
      </c>
      <c r="L30" s="301">
        <v>2</v>
      </c>
      <c r="M30" s="301">
        <v>10</v>
      </c>
      <c r="N30" s="301">
        <v>11</v>
      </c>
      <c r="O30" s="301">
        <v>4</v>
      </c>
      <c r="P30" s="301">
        <v>9</v>
      </c>
      <c r="Q30" s="301">
        <v>6</v>
      </c>
      <c r="R30" s="301">
        <v>12</v>
      </c>
      <c r="S30" s="301">
        <v>11</v>
      </c>
      <c r="T30" s="301">
        <v>7</v>
      </c>
      <c r="U30" s="301">
        <v>10</v>
      </c>
      <c r="V30" s="302">
        <f t="shared" si="1"/>
        <v>96</v>
      </c>
      <c r="W30" s="301">
        <v>0</v>
      </c>
      <c r="X30" s="301">
        <v>0</v>
      </c>
      <c r="Y30" s="301">
        <v>0</v>
      </c>
      <c r="Z30" s="301">
        <v>0</v>
      </c>
      <c r="AA30" s="301">
        <v>0</v>
      </c>
      <c r="AB30" s="301">
        <v>0</v>
      </c>
      <c r="AC30" s="302">
        <f t="shared" si="2"/>
        <v>0</v>
      </c>
      <c r="AD30" s="303">
        <f t="shared" si="3"/>
        <v>140</v>
      </c>
    </row>
    <row r="31" spans="1:30" ht="12.75">
      <c r="A31" s="7">
        <v>23</v>
      </c>
      <c r="B31" s="537" t="s">
        <v>466</v>
      </c>
      <c r="C31" s="700">
        <v>0</v>
      </c>
      <c r="D31" s="700">
        <v>0</v>
      </c>
      <c r="E31" s="301">
        <v>12</v>
      </c>
      <c r="F31" s="301">
        <v>20</v>
      </c>
      <c r="G31" s="301">
        <v>25</v>
      </c>
      <c r="H31" s="301">
        <v>22</v>
      </c>
      <c r="I31" s="302">
        <f t="shared" si="0"/>
        <v>79</v>
      </c>
      <c r="J31" s="301">
        <v>18</v>
      </c>
      <c r="K31" s="301">
        <v>19</v>
      </c>
      <c r="L31" s="301">
        <v>19</v>
      </c>
      <c r="M31" s="301">
        <v>21</v>
      </c>
      <c r="N31" s="301">
        <v>15</v>
      </c>
      <c r="O31" s="301">
        <v>11</v>
      </c>
      <c r="P31" s="301">
        <v>16</v>
      </c>
      <c r="Q31" s="301">
        <v>15</v>
      </c>
      <c r="R31" s="301">
        <v>12</v>
      </c>
      <c r="S31" s="301">
        <v>18</v>
      </c>
      <c r="T31" s="301">
        <v>18</v>
      </c>
      <c r="U31" s="301">
        <v>17</v>
      </c>
      <c r="V31" s="302">
        <f t="shared" si="1"/>
        <v>199</v>
      </c>
      <c r="W31" s="301">
        <v>0</v>
      </c>
      <c r="X31" s="301">
        <v>0</v>
      </c>
      <c r="Y31" s="301">
        <v>0</v>
      </c>
      <c r="Z31" s="301">
        <v>0</v>
      </c>
      <c r="AA31" s="301">
        <v>0</v>
      </c>
      <c r="AB31" s="301">
        <v>0</v>
      </c>
      <c r="AC31" s="302">
        <f t="shared" si="2"/>
        <v>0</v>
      </c>
      <c r="AD31" s="303">
        <f t="shared" si="3"/>
        <v>278</v>
      </c>
    </row>
    <row r="32" spans="1:30" ht="12.75">
      <c r="A32" s="7">
        <v>24</v>
      </c>
      <c r="B32" s="537" t="s">
        <v>689</v>
      </c>
      <c r="C32" s="301">
        <v>17</v>
      </c>
      <c r="D32" s="301">
        <v>12</v>
      </c>
      <c r="E32" s="301">
        <v>18</v>
      </c>
      <c r="F32" s="301">
        <v>17</v>
      </c>
      <c r="G32" s="301">
        <v>22</v>
      </c>
      <c r="H32" s="301">
        <v>17</v>
      </c>
      <c r="I32" s="302">
        <f t="shared" si="0"/>
        <v>103</v>
      </c>
      <c r="J32" s="301">
        <v>31</v>
      </c>
      <c r="K32" s="301">
        <v>23</v>
      </c>
      <c r="L32" s="301">
        <v>21</v>
      </c>
      <c r="M32" s="301">
        <v>21</v>
      </c>
      <c r="N32" s="301">
        <v>22</v>
      </c>
      <c r="O32" s="301">
        <v>16</v>
      </c>
      <c r="P32" s="301">
        <v>20</v>
      </c>
      <c r="Q32" s="301">
        <v>14</v>
      </c>
      <c r="R32" s="301">
        <v>16</v>
      </c>
      <c r="S32" s="301">
        <v>29</v>
      </c>
      <c r="T32" s="301">
        <v>18</v>
      </c>
      <c r="U32" s="301">
        <v>17</v>
      </c>
      <c r="V32" s="302">
        <f t="shared" si="1"/>
        <v>248</v>
      </c>
      <c r="W32" s="301">
        <v>35</v>
      </c>
      <c r="X32" s="301">
        <v>16</v>
      </c>
      <c r="Y32" s="301">
        <v>25</v>
      </c>
      <c r="Z32" s="301">
        <v>24</v>
      </c>
      <c r="AA32" s="301">
        <v>29</v>
      </c>
      <c r="AB32" s="301">
        <v>22</v>
      </c>
      <c r="AC32" s="302">
        <f t="shared" si="2"/>
        <v>151</v>
      </c>
      <c r="AD32" s="303">
        <f t="shared" si="3"/>
        <v>502</v>
      </c>
    </row>
    <row r="33" spans="1:30" ht="12.75">
      <c r="A33" s="7">
        <v>25</v>
      </c>
      <c r="B33" s="537" t="s">
        <v>690</v>
      </c>
      <c r="C33" s="301">
        <v>6</v>
      </c>
      <c r="D33" s="301">
        <v>5</v>
      </c>
      <c r="E33" s="301">
        <v>3</v>
      </c>
      <c r="F33" s="301">
        <v>9</v>
      </c>
      <c r="G33" s="301">
        <v>5</v>
      </c>
      <c r="H33" s="301">
        <v>3</v>
      </c>
      <c r="I33" s="302">
        <f t="shared" si="0"/>
        <v>31</v>
      </c>
      <c r="J33" s="301">
        <v>6</v>
      </c>
      <c r="K33" s="301">
        <v>0</v>
      </c>
      <c r="L33" s="301">
        <v>8</v>
      </c>
      <c r="M33" s="301">
        <v>2</v>
      </c>
      <c r="N33" s="301">
        <v>3</v>
      </c>
      <c r="O33" s="301">
        <v>10</v>
      </c>
      <c r="P33" s="301">
        <v>0</v>
      </c>
      <c r="Q33" s="301">
        <v>9</v>
      </c>
      <c r="R33" s="301">
        <v>3</v>
      </c>
      <c r="S33" s="301">
        <v>4</v>
      </c>
      <c r="T33" s="301">
        <v>4</v>
      </c>
      <c r="U33" s="301">
        <v>6</v>
      </c>
      <c r="V33" s="302">
        <f t="shared" si="1"/>
        <v>55</v>
      </c>
      <c r="W33" s="301">
        <v>0</v>
      </c>
      <c r="X33" s="301">
        <v>0</v>
      </c>
      <c r="Y33" s="301">
        <v>0</v>
      </c>
      <c r="Z33" s="301">
        <v>0</v>
      </c>
      <c r="AA33" s="301">
        <v>0</v>
      </c>
      <c r="AB33" s="301">
        <v>0</v>
      </c>
      <c r="AC33" s="302">
        <f t="shared" si="2"/>
        <v>0</v>
      </c>
      <c r="AD33" s="303">
        <f t="shared" si="3"/>
        <v>86</v>
      </c>
    </row>
    <row r="34" spans="1:30" ht="12.75">
      <c r="A34" s="7">
        <v>26</v>
      </c>
      <c r="B34" s="537" t="s">
        <v>691</v>
      </c>
      <c r="C34" s="301">
        <v>4</v>
      </c>
      <c r="D34" s="301">
        <v>2</v>
      </c>
      <c r="E34" s="301">
        <v>6</v>
      </c>
      <c r="F34" s="301">
        <v>3</v>
      </c>
      <c r="G34" s="301">
        <v>1</v>
      </c>
      <c r="H34" s="301">
        <v>3</v>
      </c>
      <c r="I34" s="302">
        <f t="shared" si="0"/>
        <v>19</v>
      </c>
      <c r="J34" s="301">
        <v>6</v>
      </c>
      <c r="K34" s="301">
        <v>3</v>
      </c>
      <c r="L34" s="301">
        <v>6</v>
      </c>
      <c r="M34" s="301">
        <v>4</v>
      </c>
      <c r="N34" s="301">
        <v>5</v>
      </c>
      <c r="O34" s="301">
        <v>8</v>
      </c>
      <c r="P34" s="301">
        <v>5</v>
      </c>
      <c r="Q34" s="301">
        <v>7</v>
      </c>
      <c r="R34" s="301">
        <v>8</v>
      </c>
      <c r="S34" s="301">
        <v>6</v>
      </c>
      <c r="T34" s="301">
        <v>7</v>
      </c>
      <c r="U34" s="301">
        <v>10</v>
      </c>
      <c r="V34" s="302">
        <f t="shared" si="1"/>
        <v>75</v>
      </c>
      <c r="W34" s="301">
        <v>0</v>
      </c>
      <c r="X34" s="301">
        <v>0</v>
      </c>
      <c r="Y34" s="301">
        <v>0</v>
      </c>
      <c r="Z34" s="301">
        <v>0</v>
      </c>
      <c r="AA34" s="301">
        <v>0</v>
      </c>
      <c r="AB34" s="301">
        <v>0</v>
      </c>
      <c r="AC34" s="302">
        <f t="shared" si="2"/>
        <v>0</v>
      </c>
      <c r="AD34" s="303">
        <f t="shared" si="3"/>
        <v>94</v>
      </c>
    </row>
    <row r="35" spans="1:30" ht="12.75">
      <c r="A35" s="7">
        <v>27</v>
      </c>
      <c r="B35" s="537" t="s">
        <v>692</v>
      </c>
      <c r="C35" s="301">
        <v>1</v>
      </c>
      <c r="D35" s="301">
        <v>3</v>
      </c>
      <c r="E35" s="301">
        <v>2</v>
      </c>
      <c r="F35" s="301">
        <v>1</v>
      </c>
      <c r="G35" s="301">
        <v>5</v>
      </c>
      <c r="H35" s="301">
        <v>1</v>
      </c>
      <c r="I35" s="302">
        <f t="shared" si="0"/>
        <v>13</v>
      </c>
      <c r="J35" s="301">
        <v>3</v>
      </c>
      <c r="K35" s="301">
        <v>6</v>
      </c>
      <c r="L35" s="301">
        <v>2</v>
      </c>
      <c r="M35" s="301">
        <v>6</v>
      </c>
      <c r="N35" s="301">
        <v>6</v>
      </c>
      <c r="O35" s="301">
        <v>4</v>
      </c>
      <c r="P35" s="301">
        <v>1</v>
      </c>
      <c r="Q35" s="301">
        <v>2</v>
      </c>
      <c r="R35" s="301">
        <v>3</v>
      </c>
      <c r="S35" s="301">
        <v>1</v>
      </c>
      <c r="T35" s="301">
        <v>3</v>
      </c>
      <c r="U35" s="301">
        <v>3</v>
      </c>
      <c r="V35" s="302">
        <f t="shared" si="1"/>
        <v>40</v>
      </c>
      <c r="W35" s="301">
        <v>0</v>
      </c>
      <c r="X35" s="301">
        <v>0</v>
      </c>
      <c r="Y35" s="301">
        <v>0</v>
      </c>
      <c r="Z35" s="301">
        <v>0</v>
      </c>
      <c r="AA35" s="301">
        <v>0</v>
      </c>
      <c r="AB35" s="301">
        <v>0</v>
      </c>
      <c r="AC35" s="302">
        <f t="shared" si="2"/>
        <v>0</v>
      </c>
      <c r="AD35" s="303">
        <f t="shared" si="3"/>
        <v>53</v>
      </c>
    </row>
    <row r="36" spans="1:30" ht="12.75">
      <c r="A36" s="7">
        <v>28</v>
      </c>
      <c r="B36" s="537" t="s">
        <v>518</v>
      </c>
      <c r="C36" s="301">
        <v>0</v>
      </c>
      <c r="D36" s="301">
        <v>0</v>
      </c>
      <c r="E36" s="301">
        <v>6</v>
      </c>
      <c r="F36" s="301">
        <v>9</v>
      </c>
      <c r="G36" s="301">
        <v>4</v>
      </c>
      <c r="H36" s="301">
        <v>8</v>
      </c>
      <c r="I36" s="302">
        <f t="shared" si="0"/>
        <v>27</v>
      </c>
      <c r="J36" s="301">
        <v>10</v>
      </c>
      <c r="K36" s="301">
        <v>2</v>
      </c>
      <c r="L36" s="301">
        <v>8</v>
      </c>
      <c r="M36" s="301">
        <v>5</v>
      </c>
      <c r="N36" s="301">
        <v>6</v>
      </c>
      <c r="O36" s="301">
        <v>6</v>
      </c>
      <c r="P36" s="301">
        <v>7</v>
      </c>
      <c r="Q36" s="301">
        <v>4</v>
      </c>
      <c r="R36" s="301">
        <v>3</v>
      </c>
      <c r="S36" s="301">
        <v>6</v>
      </c>
      <c r="T36" s="301">
        <v>4</v>
      </c>
      <c r="U36" s="301">
        <v>8</v>
      </c>
      <c r="V36" s="302">
        <f t="shared" si="1"/>
        <v>69</v>
      </c>
      <c r="W36" s="301">
        <v>7</v>
      </c>
      <c r="X36" s="301">
        <v>4</v>
      </c>
      <c r="Y36" s="301">
        <v>5</v>
      </c>
      <c r="Z36" s="301">
        <v>5</v>
      </c>
      <c r="AA36" s="301">
        <v>2</v>
      </c>
      <c r="AB36" s="301">
        <v>3</v>
      </c>
      <c r="AC36" s="302">
        <f t="shared" si="2"/>
        <v>26</v>
      </c>
      <c r="AD36" s="303">
        <f t="shared" si="3"/>
        <v>122</v>
      </c>
    </row>
    <row r="37" spans="1:30" ht="12.75">
      <c r="A37" s="7">
        <v>29</v>
      </c>
      <c r="B37" s="537" t="s">
        <v>519</v>
      </c>
      <c r="C37" s="301">
        <v>0</v>
      </c>
      <c r="D37" s="301">
        <v>0</v>
      </c>
      <c r="E37" s="301">
        <v>6</v>
      </c>
      <c r="F37" s="301">
        <v>6</v>
      </c>
      <c r="G37" s="301">
        <v>12</v>
      </c>
      <c r="H37" s="301">
        <v>7</v>
      </c>
      <c r="I37" s="302">
        <f t="shared" si="0"/>
        <v>31</v>
      </c>
      <c r="J37" s="301">
        <v>17</v>
      </c>
      <c r="K37" s="301">
        <v>7</v>
      </c>
      <c r="L37" s="301">
        <v>11</v>
      </c>
      <c r="M37" s="301">
        <v>15</v>
      </c>
      <c r="N37" s="301">
        <v>10</v>
      </c>
      <c r="O37" s="301">
        <v>13</v>
      </c>
      <c r="P37" s="301">
        <v>4</v>
      </c>
      <c r="Q37" s="301">
        <v>11</v>
      </c>
      <c r="R37" s="301">
        <v>9</v>
      </c>
      <c r="S37" s="301">
        <v>13</v>
      </c>
      <c r="T37" s="301">
        <v>7</v>
      </c>
      <c r="U37" s="301">
        <v>10</v>
      </c>
      <c r="V37" s="302">
        <f t="shared" si="1"/>
        <v>127</v>
      </c>
      <c r="W37" s="301">
        <v>16</v>
      </c>
      <c r="X37" s="301">
        <v>8</v>
      </c>
      <c r="Y37" s="301">
        <v>4</v>
      </c>
      <c r="Z37" s="301">
        <v>6</v>
      </c>
      <c r="AA37" s="301">
        <v>7</v>
      </c>
      <c r="AB37" s="301">
        <v>10</v>
      </c>
      <c r="AC37" s="302">
        <f t="shared" si="2"/>
        <v>51</v>
      </c>
      <c r="AD37" s="303">
        <f t="shared" si="3"/>
        <v>209</v>
      </c>
    </row>
    <row r="38" spans="1:30" ht="12.75">
      <c r="A38" s="7">
        <v>30</v>
      </c>
      <c r="B38" s="537" t="s">
        <v>520</v>
      </c>
      <c r="C38" s="301">
        <v>0</v>
      </c>
      <c r="D38" s="301">
        <v>0</v>
      </c>
      <c r="E38" s="301">
        <v>2</v>
      </c>
      <c r="F38" s="301">
        <v>6</v>
      </c>
      <c r="G38" s="301">
        <v>5</v>
      </c>
      <c r="H38" s="301">
        <v>6</v>
      </c>
      <c r="I38" s="302">
        <f t="shared" si="0"/>
        <v>19</v>
      </c>
      <c r="J38" s="301">
        <v>5</v>
      </c>
      <c r="K38" s="301">
        <v>0</v>
      </c>
      <c r="L38" s="301">
        <v>5</v>
      </c>
      <c r="M38" s="301">
        <v>6</v>
      </c>
      <c r="N38" s="301">
        <v>2</v>
      </c>
      <c r="O38" s="301">
        <v>3</v>
      </c>
      <c r="P38" s="301">
        <v>0</v>
      </c>
      <c r="Q38" s="301">
        <v>3</v>
      </c>
      <c r="R38" s="301">
        <v>5</v>
      </c>
      <c r="S38" s="301">
        <v>2</v>
      </c>
      <c r="T38" s="301">
        <v>3</v>
      </c>
      <c r="U38" s="301">
        <v>2</v>
      </c>
      <c r="V38" s="302">
        <f t="shared" si="1"/>
        <v>36</v>
      </c>
      <c r="W38" s="301">
        <v>0</v>
      </c>
      <c r="X38" s="301">
        <v>0</v>
      </c>
      <c r="Y38" s="301">
        <v>0</v>
      </c>
      <c r="Z38" s="301">
        <v>0</v>
      </c>
      <c r="AA38" s="301">
        <v>0</v>
      </c>
      <c r="AB38" s="301">
        <v>0</v>
      </c>
      <c r="AC38" s="302">
        <f t="shared" si="2"/>
        <v>0</v>
      </c>
      <c r="AD38" s="303">
        <f t="shared" si="3"/>
        <v>55</v>
      </c>
    </row>
    <row r="39" spans="1:30" ht="12.75">
      <c r="A39" s="7">
        <v>31</v>
      </c>
      <c r="B39" s="537" t="s">
        <v>521</v>
      </c>
      <c r="C39" s="301">
        <v>0</v>
      </c>
      <c r="D39" s="301">
        <v>4</v>
      </c>
      <c r="E39" s="301">
        <v>2</v>
      </c>
      <c r="F39" s="301">
        <v>3</v>
      </c>
      <c r="G39" s="301">
        <v>2</v>
      </c>
      <c r="H39" s="301">
        <v>4</v>
      </c>
      <c r="I39" s="302">
        <f t="shared" si="0"/>
        <v>15</v>
      </c>
      <c r="J39" s="301">
        <v>5</v>
      </c>
      <c r="K39" s="301">
        <v>4</v>
      </c>
      <c r="L39" s="301">
        <v>6</v>
      </c>
      <c r="M39" s="301">
        <v>3</v>
      </c>
      <c r="N39" s="301">
        <v>1</v>
      </c>
      <c r="O39" s="301">
        <v>6</v>
      </c>
      <c r="P39" s="301">
        <v>4</v>
      </c>
      <c r="Q39" s="301">
        <v>4</v>
      </c>
      <c r="R39" s="301">
        <v>4</v>
      </c>
      <c r="S39" s="301">
        <v>1</v>
      </c>
      <c r="T39" s="301">
        <v>8</v>
      </c>
      <c r="U39" s="301">
        <v>6</v>
      </c>
      <c r="V39" s="302">
        <f t="shared" si="1"/>
        <v>52</v>
      </c>
      <c r="W39" s="301">
        <v>5</v>
      </c>
      <c r="X39" s="301">
        <v>1</v>
      </c>
      <c r="Y39" s="301">
        <v>3</v>
      </c>
      <c r="Z39" s="301">
        <v>4</v>
      </c>
      <c r="AA39" s="301">
        <v>3</v>
      </c>
      <c r="AB39" s="301">
        <v>1</v>
      </c>
      <c r="AC39" s="302">
        <f t="shared" si="2"/>
        <v>17</v>
      </c>
      <c r="AD39" s="303">
        <f t="shared" si="3"/>
        <v>84</v>
      </c>
    </row>
    <row r="40" spans="1:30" ht="12.75">
      <c r="A40" s="7">
        <v>32</v>
      </c>
      <c r="B40" s="537" t="s">
        <v>522</v>
      </c>
      <c r="C40" s="301">
        <v>0</v>
      </c>
      <c r="D40" s="301">
        <v>0</v>
      </c>
      <c r="E40" s="301">
        <v>5</v>
      </c>
      <c r="F40" s="301">
        <v>18</v>
      </c>
      <c r="G40" s="301">
        <v>8</v>
      </c>
      <c r="H40" s="301">
        <v>12</v>
      </c>
      <c r="I40" s="302">
        <f t="shared" si="0"/>
        <v>43</v>
      </c>
      <c r="J40" s="301">
        <v>15</v>
      </c>
      <c r="K40" s="301">
        <v>8</v>
      </c>
      <c r="L40" s="301">
        <v>11</v>
      </c>
      <c r="M40" s="301">
        <v>6</v>
      </c>
      <c r="N40" s="301">
        <v>15</v>
      </c>
      <c r="O40" s="301">
        <v>11</v>
      </c>
      <c r="P40" s="301">
        <v>11</v>
      </c>
      <c r="Q40" s="301">
        <v>10</v>
      </c>
      <c r="R40" s="301">
        <v>13</v>
      </c>
      <c r="S40" s="301">
        <v>13</v>
      </c>
      <c r="T40" s="301">
        <v>11</v>
      </c>
      <c r="U40" s="301">
        <v>13</v>
      </c>
      <c r="V40" s="302">
        <f t="shared" si="1"/>
        <v>137</v>
      </c>
      <c r="W40" s="301">
        <v>17</v>
      </c>
      <c r="X40" s="301">
        <v>16</v>
      </c>
      <c r="Y40" s="301">
        <v>13</v>
      </c>
      <c r="Z40" s="301">
        <v>10</v>
      </c>
      <c r="AA40" s="301">
        <v>6</v>
      </c>
      <c r="AB40" s="301">
        <v>9</v>
      </c>
      <c r="AC40" s="302">
        <f t="shared" si="2"/>
        <v>71</v>
      </c>
      <c r="AD40" s="303">
        <f t="shared" si="3"/>
        <v>251</v>
      </c>
    </row>
    <row r="41" spans="1:30" ht="12.75">
      <c r="A41" s="7">
        <v>33</v>
      </c>
      <c r="B41" s="537" t="s">
        <v>523</v>
      </c>
      <c r="C41" s="301">
        <v>0</v>
      </c>
      <c r="D41" s="301">
        <v>0</v>
      </c>
      <c r="E41" s="301">
        <v>0</v>
      </c>
      <c r="F41" s="301">
        <v>0</v>
      </c>
      <c r="G41" s="301">
        <v>0</v>
      </c>
      <c r="H41" s="301">
        <v>0</v>
      </c>
      <c r="I41" s="302">
        <f t="shared" si="0"/>
        <v>0</v>
      </c>
      <c r="J41" s="301">
        <v>1</v>
      </c>
      <c r="K41" s="301">
        <v>0</v>
      </c>
      <c r="L41" s="301">
        <v>1</v>
      </c>
      <c r="M41" s="301">
        <v>0</v>
      </c>
      <c r="N41" s="301">
        <v>2</v>
      </c>
      <c r="O41" s="301">
        <v>0</v>
      </c>
      <c r="P41" s="301">
        <v>1</v>
      </c>
      <c r="Q41" s="301">
        <v>0</v>
      </c>
      <c r="R41" s="301">
        <v>0</v>
      </c>
      <c r="S41" s="301">
        <v>0</v>
      </c>
      <c r="T41" s="301">
        <v>0</v>
      </c>
      <c r="U41" s="301">
        <v>4</v>
      </c>
      <c r="V41" s="302">
        <f t="shared" si="1"/>
        <v>9</v>
      </c>
      <c r="W41" s="301">
        <v>0</v>
      </c>
      <c r="X41" s="301">
        <v>0</v>
      </c>
      <c r="Y41" s="301">
        <v>0</v>
      </c>
      <c r="Z41" s="301">
        <v>0</v>
      </c>
      <c r="AA41" s="301">
        <v>0</v>
      </c>
      <c r="AB41" s="301">
        <v>0</v>
      </c>
      <c r="AC41" s="302">
        <f t="shared" si="2"/>
        <v>0</v>
      </c>
      <c r="AD41" s="303">
        <f t="shared" si="3"/>
        <v>9</v>
      </c>
    </row>
    <row r="42" spans="1:30" ht="12.75">
      <c r="A42" s="10">
        <v>34</v>
      </c>
      <c r="B42" s="538" t="s">
        <v>524</v>
      </c>
      <c r="C42" s="304">
        <v>0</v>
      </c>
      <c r="D42" s="304">
        <v>0</v>
      </c>
      <c r="E42" s="304">
        <v>1</v>
      </c>
      <c r="F42" s="304">
        <v>1</v>
      </c>
      <c r="G42" s="304">
        <v>1</v>
      </c>
      <c r="H42" s="304">
        <v>2</v>
      </c>
      <c r="I42" s="305">
        <f t="shared" si="0"/>
        <v>5</v>
      </c>
      <c r="J42" s="304">
        <v>2</v>
      </c>
      <c r="K42" s="304">
        <v>1</v>
      </c>
      <c r="L42" s="304">
        <v>0</v>
      </c>
      <c r="M42" s="304">
        <v>1</v>
      </c>
      <c r="N42" s="304">
        <v>0</v>
      </c>
      <c r="O42" s="304">
        <v>1</v>
      </c>
      <c r="P42" s="304">
        <v>3</v>
      </c>
      <c r="Q42" s="304">
        <v>1</v>
      </c>
      <c r="R42" s="304">
        <v>2</v>
      </c>
      <c r="S42" s="304">
        <v>1</v>
      </c>
      <c r="T42" s="304">
        <v>1</v>
      </c>
      <c r="U42" s="304">
        <v>0</v>
      </c>
      <c r="V42" s="305">
        <f t="shared" si="1"/>
        <v>13</v>
      </c>
      <c r="W42" s="304">
        <v>0</v>
      </c>
      <c r="X42" s="304">
        <v>0</v>
      </c>
      <c r="Y42" s="304">
        <v>0</v>
      </c>
      <c r="Z42" s="304">
        <v>0</v>
      </c>
      <c r="AA42" s="304">
        <v>0</v>
      </c>
      <c r="AB42" s="304">
        <v>0</v>
      </c>
      <c r="AC42" s="305">
        <f t="shared" si="2"/>
        <v>0</v>
      </c>
      <c r="AD42" s="306">
        <f t="shared" si="3"/>
        <v>18</v>
      </c>
    </row>
    <row r="43" spans="1:30" ht="12.75">
      <c r="A43" s="14">
        <v>35</v>
      </c>
      <c r="B43" s="645" t="s">
        <v>525</v>
      </c>
      <c r="C43" s="307">
        <v>0</v>
      </c>
      <c r="D43" s="307">
        <v>0</v>
      </c>
      <c r="E43" s="307">
        <v>8</v>
      </c>
      <c r="F43" s="307">
        <v>6</v>
      </c>
      <c r="G43" s="307">
        <v>15</v>
      </c>
      <c r="H43" s="307">
        <v>6</v>
      </c>
      <c r="I43" s="308">
        <f t="shared" si="0"/>
        <v>35</v>
      </c>
      <c r="J43" s="307">
        <v>12</v>
      </c>
      <c r="K43" s="307">
        <v>8</v>
      </c>
      <c r="L43" s="307">
        <v>13</v>
      </c>
      <c r="M43" s="307">
        <v>9</v>
      </c>
      <c r="N43" s="307">
        <v>10</v>
      </c>
      <c r="O43" s="307">
        <v>3</v>
      </c>
      <c r="P43" s="307">
        <v>12</v>
      </c>
      <c r="Q43" s="307">
        <v>0</v>
      </c>
      <c r="R43" s="307">
        <v>7</v>
      </c>
      <c r="S43" s="307">
        <v>5</v>
      </c>
      <c r="T43" s="307">
        <v>13</v>
      </c>
      <c r="U43" s="307">
        <v>11</v>
      </c>
      <c r="V43" s="308">
        <f t="shared" si="1"/>
        <v>103</v>
      </c>
      <c r="W43" s="307">
        <v>0</v>
      </c>
      <c r="X43" s="307">
        <v>0</v>
      </c>
      <c r="Y43" s="307">
        <v>0</v>
      </c>
      <c r="Z43" s="307">
        <v>0</v>
      </c>
      <c r="AA43" s="307">
        <v>0</v>
      </c>
      <c r="AB43" s="307">
        <v>0</v>
      </c>
      <c r="AC43" s="308">
        <f t="shared" si="2"/>
        <v>0</v>
      </c>
      <c r="AD43" s="552">
        <f t="shared" si="3"/>
        <v>138</v>
      </c>
    </row>
    <row r="44" spans="1:30" ht="11.25" customHeight="1">
      <c r="A44" s="7">
        <v>36</v>
      </c>
      <c r="B44" s="721" t="s">
        <v>750</v>
      </c>
      <c r="C44" s="722">
        <v>0</v>
      </c>
      <c r="D44" s="722">
        <v>0</v>
      </c>
      <c r="E44" s="722">
        <v>0</v>
      </c>
      <c r="F44" s="722">
        <v>1</v>
      </c>
      <c r="G44" s="722">
        <v>1</v>
      </c>
      <c r="H44" s="722">
        <v>1</v>
      </c>
      <c r="I44" s="720">
        <f t="shared" si="0"/>
        <v>3</v>
      </c>
      <c r="J44" s="722">
        <v>0</v>
      </c>
      <c r="K44" s="722">
        <v>1</v>
      </c>
      <c r="L44" s="722">
        <v>0</v>
      </c>
      <c r="M44" s="722">
        <v>3</v>
      </c>
      <c r="N44" s="722">
        <v>0</v>
      </c>
      <c r="O44" s="722">
        <v>1</v>
      </c>
      <c r="P44" s="722">
        <v>1</v>
      </c>
      <c r="Q44" s="722">
        <v>1</v>
      </c>
      <c r="R44" s="722">
        <v>2</v>
      </c>
      <c r="S44" s="722">
        <v>0</v>
      </c>
      <c r="T44" s="722">
        <v>2</v>
      </c>
      <c r="U44" s="722">
        <v>0</v>
      </c>
      <c r="V44" s="720">
        <f t="shared" si="1"/>
        <v>11</v>
      </c>
      <c r="W44" s="722">
        <v>0</v>
      </c>
      <c r="X44" s="722">
        <v>0</v>
      </c>
      <c r="Y44" s="722">
        <v>0</v>
      </c>
      <c r="Z44" s="722">
        <v>0</v>
      </c>
      <c r="AA44" s="722">
        <v>0</v>
      </c>
      <c r="AB44" s="722">
        <v>0</v>
      </c>
      <c r="AC44" s="720">
        <f t="shared" si="2"/>
        <v>0</v>
      </c>
      <c r="AD44" s="720">
        <f t="shared" si="3"/>
        <v>14</v>
      </c>
    </row>
    <row r="45" spans="1:30" ht="12.75">
      <c r="A45" s="7">
        <v>37</v>
      </c>
      <c r="B45" s="537" t="s">
        <v>751</v>
      </c>
      <c r="C45" s="301">
        <v>0</v>
      </c>
      <c r="D45" s="301">
        <v>0</v>
      </c>
      <c r="E45" s="301">
        <v>5</v>
      </c>
      <c r="F45" s="301">
        <v>7</v>
      </c>
      <c r="G45" s="301">
        <v>4</v>
      </c>
      <c r="H45" s="301">
        <v>5</v>
      </c>
      <c r="I45" s="302">
        <f t="shared" si="0"/>
        <v>21</v>
      </c>
      <c r="J45" s="301">
        <v>4</v>
      </c>
      <c r="K45" s="301">
        <v>7</v>
      </c>
      <c r="L45" s="301">
        <v>11</v>
      </c>
      <c r="M45" s="301">
        <v>8</v>
      </c>
      <c r="N45" s="301">
        <v>5</v>
      </c>
      <c r="O45" s="301">
        <v>4</v>
      </c>
      <c r="P45" s="301">
        <v>9</v>
      </c>
      <c r="Q45" s="301">
        <v>10</v>
      </c>
      <c r="R45" s="301">
        <v>11</v>
      </c>
      <c r="S45" s="301">
        <v>5</v>
      </c>
      <c r="T45" s="301">
        <v>8</v>
      </c>
      <c r="U45" s="301">
        <v>2</v>
      </c>
      <c r="V45" s="302">
        <f t="shared" si="1"/>
        <v>84</v>
      </c>
      <c r="W45" s="301">
        <v>0</v>
      </c>
      <c r="X45" s="301">
        <v>0</v>
      </c>
      <c r="Y45" s="301">
        <v>0</v>
      </c>
      <c r="Z45" s="301">
        <v>0</v>
      </c>
      <c r="AA45" s="301">
        <v>0</v>
      </c>
      <c r="AB45" s="301">
        <v>0</v>
      </c>
      <c r="AC45" s="302">
        <f t="shared" si="2"/>
        <v>0</v>
      </c>
      <c r="AD45" s="303">
        <f t="shared" si="3"/>
        <v>105</v>
      </c>
    </row>
    <row r="46" spans="1:30" ht="12.75">
      <c r="A46" s="7">
        <v>38</v>
      </c>
      <c r="B46" s="537" t="s">
        <v>752</v>
      </c>
      <c r="C46" s="301">
        <v>0</v>
      </c>
      <c r="D46" s="301">
        <v>0</v>
      </c>
      <c r="E46" s="301">
        <v>16</v>
      </c>
      <c r="F46" s="301">
        <v>5</v>
      </c>
      <c r="G46" s="301">
        <v>9</v>
      </c>
      <c r="H46" s="301">
        <v>10</v>
      </c>
      <c r="I46" s="302">
        <f t="shared" si="0"/>
        <v>40</v>
      </c>
      <c r="J46" s="301">
        <v>9</v>
      </c>
      <c r="K46" s="301">
        <v>6</v>
      </c>
      <c r="L46" s="301">
        <v>8</v>
      </c>
      <c r="M46" s="301">
        <v>11</v>
      </c>
      <c r="N46" s="301">
        <v>23</v>
      </c>
      <c r="O46" s="301">
        <v>7</v>
      </c>
      <c r="P46" s="301">
        <v>14</v>
      </c>
      <c r="Q46" s="301">
        <v>10</v>
      </c>
      <c r="R46" s="301">
        <v>13</v>
      </c>
      <c r="S46" s="301">
        <v>10</v>
      </c>
      <c r="T46" s="301">
        <v>15</v>
      </c>
      <c r="U46" s="301">
        <v>11</v>
      </c>
      <c r="V46" s="302">
        <f t="shared" si="1"/>
        <v>137</v>
      </c>
      <c r="W46" s="301">
        <v>15</v>
      </c>
      <c r="X46" s="301">
        <v>14</v>
      </c>
      <c r="Y46" s="301">
        <v>13</v>
      </c>
      <c r="Z46" s="301">
        <v>10</v>
      </c>
      <c r="AA46" s="301">
        <v>11</v>
      </c>
      <c r="AB46" s="301">
        <v>17</v>
      </c>
      <c r="AC46" s="302">
        <f t="shared" si="2"/>
        <v>80</v>
      </c>
      <c r="AD46" s="303">
        <f t="shared" si="3"/>
        <v>257</v>
      </c>
    </row>
    <row r="47" spans="1:30" ht="12.75">
      <c r="A47" s="7">
        <v>39</v>
      </c>
      <c r="B47" s="537" t="s">
        <v>753</v>
      </c>
      <c r="C47" s="301">
        <v>7</v>
      </c>
      <c r="D47" s="301">
        <v>4</v>
      </c>
      <c r="E47" s="301">
        <v>3</v>
      </c>
      <c r="F47" s="301">
        <v>4</v>
      </c>
      <c r="G47" s="301">
        <v>6</v>
      </c>
      <c r="H47" s="301">
        <v>5</v>
      </c>
      <c r="I47" s="302">
        <f t="shared" si="0"/>
        <v>29</v>
      </c>
      <c r="J47" s="301">
        <v>9</v>
      </c>
      <c r="K47" s="301">
        <v>5</v>
      </c>
      <c r="L47" s="301">
        <v>6</v>
      </c>
      <c r="M47" s="301">
        <v>8</v>
      </c>
      <c r="N47" s="301">
        <v>5</v>
      </c>
      <c r="O47" s="301">
        <v>7</v>
      </c>
      <c r="P47" s="301">
        <v>7</v>
      </c>
      <c r="Q47" s="301">
        <v>4</v>
      </c>
      <c r="R47" s="301">
        <v>2</v>
      </c>
      <c r="S47" s="301">
        <v>1</v>
      </c>
      <c r="T47" s="301">
        <v>8</v>
      </c>
      <c r="U47" s="301">
        <v>5</v>
      </c>
      <c r="V47" s="302">
        <f t="shared" si="1"/>
        <v>67</v>
      </c>
      <c r="W47" s="301">
        <v>0</v>
      </c>
      <c r="X47" s="301">
        <v>0</v>
      </c>
      <c r="Y47" s="301">
        <v>0</v>
      </c>
      <c r="Z47" s="301">
        <v>0</v>
      </c>
      <c r="AA47" s="301">
        <v>0</v>
      </c>
      <c r="AB47" s="301">
        <v>0</v>
      </c>
      <c r="AC47" s="302">
        <f t="shared" si="2"/>
        <v>0</v>
      </c>
      <c r="AD47" s="303">
        <f t="shared" si="3"/>
        <v>96</v>
      </c>
    </row>
    <row r="48" spans="1:30" ht="12.75">
      <c r="A48" s="7">
        <v>40</v>
      </c>
      <c r="B48" s="537" t="s">
        <v>754</v>
      </c>
      <c r="C48" s="301">
        <v>0</v>
      </c>
      <c r="D48" s="301">
        <v>0</v>
      </c>
      <c r="E48" s="301">
        <v>24</v>
      </c>
      <c r="F48" s="301">
        <v>20</v>
      </c>
      <c r="G48" s="301">
        <v>25</v>
      </c>
      <c r="H48" s="301">
        <v>27</v>
      </c>
      <c r="I48" s="302">
        <f t="shared" si="0"/>
        <v>96</v>
      </c>
      <c r="J48" s="301">
        <v>17</v>
      </c>
      <c r="K48" s="301">
        <v>26</v>
      </c>
      <c r="L48" s="301">
        <v>29</v>
      </c>
      <c r="M48" s="301">
        <v>24</v>
      </c>
      <c r="N48" s="301">
        <v>29</v>
      </c>
      <c r="O48" s="301">
        <v>34</v>
      </c>
      <c r="P48" s="301">
        <v>22</v>
      </c>
      <c r="Q48" s="301">
        <v>28</v>
      </c>
      <c r="R48" s="301">
        <v>18</v>
      </c>
      <c r="S48" s="301">
        <v>27</v>
      </c>
      <c r="T48" s="301">
        <v>30</v>
      </c>
      <c r="U48" s="301">
        <v>23</v>
      </c>
      <c r="V48" s="302">
        <f t="shared" si="1"/>
        <v>307</v>
      </c>
      <c r="W48" s="301">
        <v>29</v>
      </c>
      <c r="X48" s="301">
        <v>27</v>
      </c>
      <c r="Y48" s="301">
        <v>26</v>
      </c>
      <c r="Z48" s="301">
        <v>20</v>
      </c>
      <c r="AA48" s="301">
        <v>29</v>
      </c>
      <c r="AB48" s="301">
        <v>26</v>
      </c>
      <c r="AC48" s="302">
        <f t="shared" si="2"/>
        <v>157</v>
      </c>
      <c r="AD48" s="303">
        <f t="shared" si="3"/>
        <v>560</v>
      </c>
    </row>
    <row r="49" spans="1:30" ht="12.75">
      <c r="A49" s="7">
        <v>41</v>
      </c>
      <c r="B49" s="537" t="s">
        <v>755</v>
      </c>
      <c r="C49" s="301">
        <v>0</v>
      </c>
      <c r="D49" s="301">
        <v>0</v>
      </c>
      <c r="E49" s="301">
        <v>6</v>
      </c>
      <c r="F49" s="301">
        <v>16</v>
      </c>
      <c r="G49" s="301">
        <v>9</v>
      </c>
      <c r="H49" s="301">
        <v>10</v>
      </c>
      <c r="I49" s="302">
        <f t="shared" si="0"/>
        <v>41</v>
      </c>
      <c r="J49" s="301">
        <v>11</v>
      </c>
      <c r="K49" s="301">
        <v>12</v>
      </c>
      <c r="L49" s="301">
        <v>13</v>
      </c>
      <c r="M49" s="301">
        <v>14</v>
      </c>
      <c r="N49" s="301">
        <v>18</v>
      </c>
      <c r="O49" s="301">
        <v>9</v>
      </c>
      <c r="P49" s="301">
        <v>17</v>
      </c>
      <c r="Q49" s="301">
        <v>10</v>
      </c>
      <c r="R49" s="301">
        <v>15</v>
      </c>
      <c r="S49" s="301">
        <v>15</v>
      </c>
      <c r="T49" s="301">
        <v>12</v>
      </c>
      <c r="U49" s="301">
        <v>9</v>
      </c>
      <c r="V49" s="302">
        <f t="shared" si="1"/>
        <v>155</v>
      </c>
      <c r="W49" s="301">
        <v>16</v>
      </c>
      <c r="X49" s="301">
        <v>15</v>
      </c>
      <c r="Y49" s="301">
        <v>22</v>
      </c>
      <c r="Z49" s="301">
        <v>16</v>
      </c>
      <c r="AA49" s="301">
        <v>22</v>
      </c>
      <c r="AB49" s="301">
        <v>12</v>
      </c>
      <c r="AC49" s="302">
        <f t="shared" si="2"/>
        <v>103</v>
      </c>
      <c r="AD49" s="303">
        <f t="shared" si="3"/>
        <v>299</v>
      </c>
    </row>
    <row r="50" spans="1:30" ht="12.75">
      <c r="A50" s="7">
        <v>42</v>
      </c>
      <c r="B50" s="537" t="s">
        <v>756</v>
      </c>
      <c r="C50" s="301">
        <v>2</v>
      </c>
      <c r="D50" s="301">
        <v>5</v>
      </c>
      <c r="E50" s="301">
        <v>4</v>
      </c>
      <c r="F50" s="301">
        <v>1</v>
      </c>
      <c r="G50" s="301">
        <v>1</v>
      </c>
      <c r="H50" s="301">
        <v>5</v>
      </c>
      <c r="I50" s="302">
        <f t="shared" si="0"/>
        <v>18</v>
      </c>
      <c r="J50" s="301">
        <v>4</v>
      </c>
      <c r="K50" s="301">
        <v>8</v>
      </c>
      <c r="L50" s="301">
        <v>6</v>
      </c>
      <c r="M50" s="301">
        <v>7</v>
      </c>
      <c r="N50" s="301">
        <v>6</v>
      </c>
      <c r="O50" s="301">
        <v>3</v>
      </c>
      <c r="P50" s="301">
        <v>4</v>
      </c>
      <c r="Q50" s="301">
        <v>2</v>
      </c>
      <c r="R50" s="301">
        <v>3</v>
      </c>
      <c r="S50" s="301">
        <v>5</v>
      </c>
      <c r="T50" s="301">
        <v>3</v>
      </c>
      <c r="U50" s="301">
        <v>2</v>
      </c>
      <c r="V50" s="302">
        <f t="shared" si="1"/>
        <v>53</v>
      </c>
      <c r="W50" s="301">
        <v>0</v>
      </c>
      <c r="X50" s="301">
        <v>0</v>
      </c>
      <c r="Y50" s="301">
        <v>0</v>
      </c>
      <c r="Z50" s="301">
        <v>0</v>
      </c>
      <c r="AA50" s="301">
        <v>0</v>
      </c>
      <c r="AB50" s="301">
        <v>0</v>
      </c>
      <c r="AC50" s="302">
        <f t="shared" si="2"/>
        <v>0</v>
      </c>
      <c r="AD50" s="303">
        <f t="shared" si="3"/>
        <v>71</v>
      </c>
    </row>
    <row r="51" spans="1:30" ht="12.75">
      <c r="A51" s="7">
        <v>43</v>
      </c>
      <c r="B51" s="537" t="s">
        <v>757</v>
      </c>
      <c r="C51" s="301">
        <v>0</v>
      </c>
      <c r="D51" s="301">
        <v>0</v>
      </c>
      <c r="E51" s="301">
        <v>6</v>
      </c>
      <c r="F51" s="301">
        <v>3</v>
      </c>
      <c r="G51" s="301">
        <v>4</v>
      </c>
      <c r="H51" s="301">
        <v>6</v>
      </c>
      <c r="I51" s="302">
        <f t="shared" si="0"/>
        <v>19</v>
      </c>
      <c r="J51" s="301">
        <v>0</v>
      </c>
      <c r="K51" s="301">
        <v>5</v>
      </c>
      <c r="L51" s="301">
        <v>1</v>
      </c>
      <c r="M51" s="301">
        <v>1</v>
      </c>
      <c r="N51" s="301">
        <v>2</v>
      </c>
      <c r="O51" s="301">
        <v>3</v>
      </c>
      <c r="P51" s="301">
        <v>6</v>
      </c>
      <c r="Q51" s="301">
        <v>4</v>
      </c>
      <c r="R51" s="301">
        <v>3</v>
      </c>
      <c r="S51" s="301">
        <v>2</v>
      </c>
      <c r="T51" s="301">
        <v>1</v>
      </c>
      <c r="U51" s="301">
        <v>4</v>
      </c>
      <c r="V51" s="302">
        <f t="shared" si="1"/>
        <v>32</v>
      </c>
      <c r="W51" s="301">
        <v>0</v>
      </c>
      <c r="X51" s="301">
        <v>0</v>
      </c>
      <c r="Y51" s="301">
        <v>0</v>
      </c>
      <c r="Z51" s="301">
        <v>0</v>
      </c>
      <c r="AA51" s="301">
        <v>0</v>
      </c>
      <c r="AB51" s="301">
        <v>0</v>
      </c>
      <c r="AC51" s="302">
        <f t="shared" si="2"/>
        <v>0</v>
      </c>
      <c r="AD51" s="303">
        <f t="shared" si="3"/>
        <v>51</v>
      </c>
    </row>
    <row r="52" spans="1:30" ht="12.75">
      <c r="A52" s="7">
        <v>44</v>
      </c>
      <c r="B52" s="537" t="s">
        <v>1</v>
      </c>
      <c r="C52" s="301">
        <v>0</v>
      </c>
      <c r="D52" s="301">
        <v>0</v>
      </c>
      <c r="E52" s="301">
        <v>17</v>
      </c>
      <c r="F52" s="301">
        <v>13</v>
      </c>
      <c r="G52" s="301">
        <v>12</v>
      </c>
      <c r="H52" s="301">
        <v>10</v>
      </c>
      <c r="I52" s="302">
        <f t="shared" si="0"/>
        <v>52</v>
      </c>
      <c r="J52" s="301">
        <v>22</v>
      </c>
      <c r="K52" s="301">
        <v>20</v>
      </c>
      <c r="L52" s="301">
        <v>23</v>
      </c>
      <c r="M52" s="301">
        <v>20</v>
      </c>
      <c r="N52" s="301">
        <v>15</v>
      </c>
      <c r="O52" s="301">
        <v>19</v>
      </c>
      <c r="P52" s="301">
        <v>17</v>
      </c>
      <c r="Q52" s="301">
        <v>15</v>
      </c>
      <c r="R52" s="301">
        <v>19</v>
      </c>
      <c r="S52" s="301">
        <v>19</v>
      </c>
      <c r="T52" s="301">
        <v>15</v>
      </c>
      <c r="U52" s="301">
        <v>18</v>
      </c>
      <c r="V52" s="302">
        <f t="shared" si="1"/>
        <v>222</v>
      </c>
      <c r="W52" s="301">
        <v>19</v>
      </c>
      <c r="X52" s="301">
        <v>14</v>
      </c>
      <c r="Y52" s="301">
        <v>27</v>
      </c>
      <c r="Z52" s="301">
        <v>22</v>
      </c>
      <c r="AA52" s="301">
        <v>16</v>
      </c>
      <c r="AB52" s="301">
        <v>19</v>
      </c>
      <c r="AC52" s="302">
        <f t="shared" si="2"/>
        <v>117</v>
      </c>
      <c r="AD52" s="303">
        <f t="shared" si="3"/>
        <v>391</v>
      </c>
    </row>
    <row r="53" spans="1:30" ht="12.75">
      <c r="A53" s="7">
        <v>45</v>
      </c>
      <c r="B53" s="537" t="s">
        <v>758</v>
      </c>
      <c r="C53" s="301">
        <v>0</v>
      </c>
      <c r="D53" s="301">
        <v>0</v>
      </c>
      <c r="E53" s="301">
        <v>3</v>
      </c>
      <c r="F53" s="301">
        <v>4</v>
      </c>
      <c r="G53" s="301">
        <v>1</v>
      </c>
      <c r="H53" s="301">
        <v>4</v>
      </c>
      <c r="I53" s="302">
        <f t="shared" si="0"/>
        <v>12</v>
      </c>
      <c r="J53" s="301">
        <v>1</v>
      </c>
      <c r="K53" s="301">
        <v>3</v>
      </c>
      <c r="L53" s="301">
        <v>4</v>
      </c>
      <c r="M53" s="301">
        <v>1</v>
      </c>
      <c r="N53" s="301">
        <v>1</v>
      </c>
      <c r="O53" s="301">
        <v>1</v>
      </c>
      <c r="P53" s="301">
        <v>6</v>
      </c>
      <c r="Q53" s="301">
        <v>4</v>
      </c>
      <c r="R53" s="301">
        <v>1</v>
      </c>
      <c r="S53" s="301">
        <v>5</v>
      </c>
      <c r="T53" s="301">
        <v>1</v>
      </c>
      <c r="U53" s="301">
        <v>3</v>
      </c>
      <c r="V53" s="302">
        <f t="shared" si="1"/>
        <v>31</v>
      </c>
      <c r="W53" s="301">
        <v>0</v>
      </c>
      <c r="X53" s="301">
        <v>0</v>
      </c>
      <c r="Y53" s="301">
        <v>0</v>
      </c>
      <c r="Z53" s="301">
        <v>0</v>
      </c>
      <c r="AA53" s="301">
        <v>0</v>
      </c>
      <c r="AB53" s="301">
        <v>0</v>
      </c>
      <c r="AC53" s="302">
        <f t="shared" si="2"/>
        <v>0</v>
      </c>
      <c r="AD53" s="303">
        <f t="shared" si="3"/>
        <v>43</v>
      </c>
    </row>
    <row r="54" spans="1:30" ht="12.75">
      <c r="A54" s="7">
        <v>46</v>
      </c>
      <c r="B54" s="537" t="s">
        <v>0</v>
      </c>
      <c r="C54" s="301">
        <v>0</v>
      </c>
      <c r="D54" s="301">
        <v>0</v>
      </c>
      <c r="E54" s="301">
        <v>8</v>
      </c>
      <c r="F54" s="301">
        <v>16</v>
      </c>
      <c r="G54" s="301">
        <v>6</v>
      </c>
      <c r="H54" s="301">
        <v>11</v>
      </c>
      <c r="I54" s="302">
        <f t="shared" si="0"/>
        <v>41</v>
      </c>
      <c r="J54" s="301">
        <v>10</v>
      </c>
      <c r="K54" s="301">
        <v>13</v>
      </c>
      <c r="L54" s="301">
        <v>10</v>
      </c>
      <c r="M54" s="301">
        <v>13</v>
      </c>
      <c r="N54" s="301">
        <v>13</v>
      </c>
      <c r="O54" s="301">
        <v>12</v>
      </c>
      <c r="P54" s="301">
        <v>7</v>
      </c>
      <c r="Q54" s="301">
        <v>3</v>
      </c>
      <c r="R54" s="301">
        <v>11</v>
      </c>
      <c r="S54" s="301">
        <v>9</v>
      </c>
      <c r="T54" s="301">
        <v>8</v>
      </c>
      <c r="U54" s="301">
        <v>10</v>
      </c>
      <c r="V54" s="302">
        <f t="shared" si="1"/>
        <v>119</v>
      </c>
      <c r="W54" s="301">
        <v>0</v>
      </c>
      <c r="X54" s="301">
        <v>0</v>
      </c>
      <c r="Y54" s="301">
        <v>0</v>
      </c>
      <c r="Z54" s="301">
        <v>0</v>
      </c>
      <c r="AA54" s="301">
        <v>0</v>
      </c>
      <c r="AB54" s="301">
        <v>0</v>
      </c>
      <c r="AC54" s="302">
        <f t="shared" si="2"/>
        <v>0</v>
      </c>
      <c r="AD54" s="303">
        <f t="shared" si="3"/>
        <v>160</v>
      </c>
    </row>
    <row r="55" spans="1:30" ht="12.75">
      <c r="A55" s="10">
        <v>47</v>
      </c>
      <c r="B55" s="538" t="s">
        <v>2</v>
      </c>
      <c r="C55" s="304">
        <v>0</v>
      </c>
      <c r="D55" s="304">
        <v>0</v>
      </c>
      <c r="E55" s="304">
        <v>12</v>
      </c>
      <c r="F55" s="304">
        <v>5</v>
      </c>
      <c r="G55" s="304">
        <v>7</v>
      </c>
      <c r="H55" s="304">
        <v>12</v>
      </c>
      <c r="I55" s="305">
        <f t="shared" si="0"/>
        <v>36</v>
      </c>
      <c r="J55" s="304">
        <v>9</v>
      </c>
      <c r="K55" s="304">
        <v>13</v>
      </c>
      <c r="L55" s="304">
        <v>15</v>
      </c>
      <c r="M55" s="304">
        <v>9</v>
      </c>
      <c r="N55" s="304">
        <v>7</v>
      </c>
      <c r="O55" s="304">
        <v>5</v>
      </c>
      <c r="P55" s="304">
        <v>8</v>
      </c>
      <c r="Q55" s="304">
        <v>14</v>
      </c>
      <c r="R55" s="304">
        <v>7</v>
      </c>
      <c r="S55" s="304">
        <v>8</v>
      </c>
      <c r="T55" s="304">
        <v>11</v>
      </c>
      <c r="U55" s="304">
        <v>14</v>
      </c>
      <c r="V55" s="305">
        <f t="shared" si="1"/>
        <v>120</v>
      </c>
      <c r="W55" s="304">
        <v>0</v>
      </c>
      <c r="X55" s="304">
        <v>0</v>
      </c>
      <c r="Y55" s="304">
        <v>0</v>
      </c>
      <c r="Z55" s="304">
        <v>0</v>
      </c>
      <c r="AA55" s="304">
        <v>0</v>
      </c>
      <c r="AB55" s="304">
        <v>0</v>
      </c>
      <c r="AC55" s="305">
        <f t="shared" si="2"/>
        <v>0</v>
      </c>
      <c r="AD55" s="306">
        <f t="shared" si="3"/>
        <v>156</v>
      </c>
    </row>
    <row r="56" spans="1:37" s="251" customFormat="1" ht="15" customHeight="1">
      <c r="A56" s="841" t="s">
        <v>773</v>
      </c>
      <c r="B56" s="842"/>
      <c r="C56" s="318">
        <f>SUM(C9:C55)</f>
        <v>88</v>
      </c>
      <c r="D56" s="318">
        <f aca="true" t="shared" si="4" ref="D56:AD56">SUM(D9:D55)</f>
        <v>66</v>
      </c>
      <c r="E56" s="318">
        <f t="shared" si="4"/>
        <v>303</v>
      </c>
      <c r="F56" s="318">
        <f t="shared" si="4"/>
        <v>294</v>
      </c>
      <c r="G56" s="318">
        <f t="shared" si="4"/>
        <v>334</v>
      </c>
      <c r="H56" s="318">
        <f t="shared" si="4"/>
        <v>319</v>
      </c>
      <c r="I56" s="319">
        <f t="shared" si="0"/>
        <v>1404</v>
      </c>
      <c r="J56" s="318">
        <f t="shared" si="4"/>
        <v>378</v>
      </c>
      <c r="K56" s="318">
        <f t="shared" si="4"/>
        <v>331</v>
      </c>
      <c r="L56" s="318">
        <f t="shared" si="4"/>
        <v>365</v>
      </c>
      <c r="M56" s="318">
        <f t="shared" si="4"/>
        <v>359</v>
      </c>
      <c r="N56" s="318">
        <f t="shared" si="4"/>
        <v>388</v>
      </c>
      <c r="O56" s="318">
        <f t="shared" si="4"/>
        <v>329</v>
      </c>
      <c r="P56" s="318">
        <f t="shared" si="4"/>
        <v>349</v>
      </c>
      <c r="Q56" s="318">
        <f t="shared" si="4"/>
        <v>310</v>
      </c>
      <c r="R56" s="318">
        <f t="shared" si="4"/>
        <v>348</v>
      </c>
      <c r="S56" s="318">
        <f t="shared" si="4"/>
        <v>344</v>
      </c>
      <c r="T56" s="318">
        <f t="shared" si="4"/>
        <v>392</v>
      </c>
      <c r="U56" s="318">
        <f t="shared" si="4"/>
        <v>361</v>
      </c>
      <c r="V56" s="318">
        <f t="shared" si="4"/>
        <v>4254</v>
      </c>
      <c r="W56" s="318">
        <f t="shared" si="4"/>
        <v>212</v>
      </c>
      <c r="X56" s="318">
        <f t="shared" si="4"/>
        <v>151</v>
      </c>
      <c r="Y56" s="318">
        <f t="shared" si="4"/>
        <v>203</v>
      </c>
      <c r="Z56" s="318">
        <f t="shared" si="4"/>
        <v>155</v>
      </c>
      <c r="AA56" s="318">
        <f t="shared" si="4"/>
        <v>180</v>
      </c>
      <c r="AB56" s="318">
        <f t="shared" si="4"/>
        <v>162</v>
      </c>
      <c r="AC56" s="318">
        <f t="shared" si="4"/>
        <v>1063</v>
      </c>
      <c r="AD56" s="318">
        <f t="shared" si="4"/>
        <v>6721</v>
      </c>
      <c r="AG56" s="252"/>
      <c r="AH56" s="252"/>
      <c r="AJ56" s="252"/>
      <c r="AK56" s="320"/>
    </row>
    <row r="57" spans="29:30" ht="12.75">
      <c r="AC57" s="51" t="s">
        <v>1436</v>
      </c>
      <c r="AD57" s="779">
        <v>6707</v>
      </c>
    </row>
    <row r="59" spans="12:13" ht="12.75">
      <c r="L59" s="473"/>
      <c r="M59" s="473"/>
    </row>
    <row r="60" spans="15:16" ht="12.75">
      <c r="O60" s="843"/>
      <c r="P60" s="843"/>
    </row>
    <row r="62" spans="15:16" ht="12.75">
      <c r="O62" s="843"/>
      <c r="P62" s="843"/>
    </row>
    <row r="64" spans="15:16" ht="12.75">
      <c r="O64" s="843"/>
      <c r="P64" s="843"/>
    </row>
  </sheetData>
  <sheetProtection/>
  <mergeCells count="20">
    <mergeCell ref="N6:O6"/>
    <mergeCell ref="AA6:AB6"/>
    <mergeCell ref="Y6:Z6"/>
    <mergeCell ref="A6:A7"/>
    <mergeCell ref="A56:B56"/>
    <mergeCell ref="O64:P64"/>
    <mergeCell ref="W6:X6"/>
    <mergeCell ref="T6:U6"/>
    <mergeCell ref="O60:P60"/>
    <mergeCell ref="O62:P62"/>
    <mergeCell ref="A2:AD2"/>
    <mergeCell ref="A3:AD3"/>
    <mergeCell ref="E6:F6"/>
    <mergeCell ref="G6:H6"/>
    <mergeCell ref="J6:K6"/>
    <mergeCell ref="B6:B7"/>
    <mergeCell ref="L6:M6"/>
    <mergeCell ref="R6:S6"/>
    <mergeCell ref="P6:Q6"/>
    <mergeCell ref="A4:AD4"/>
  </mergeCells>
  <printOptions/>
  <pageMargins left="0.3937007874015748" right="0" top="0.7874015748031497" bottom="0.5905511811023623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65"/>
  <sheetViews>
    <sheetView zoomScalePageLayoutView="0" workbookViewId="0" topLeftCell="A1">
      <pane ySplit="6" topLeftCell="A40" activePane="bottomLeft" state="frozen"/>
      <selection pane="topLeft" activeCell="A1" sqref="A1"/>
      <selection pane="bottomLeft" activeCell="A45" sqref="A45:AD45"/>
    </sheetView>
  </sheetViews>
  <sheetFormatPr defaultColWidth="9.140625" defaultRowHeight="12.75"/>
  <cols>
    <col min="1" max="1" width="2.7109375" style="1" customWidth="1"/>
    <col min="2" max="2" width="17.7109375" style="4" customWidth="1"/>
    <col min="3" max="3" width="4.28125" style="4" bestFit="1" customWidth="1"/>
    <col min="4" max="4" width="4.00390625" style="4" bestFit="1" customWidth="1"/>
    <col min="5" max="8" width="4.28125" style="3" bestFit="1" customWidth="1"/>
    <col min="9" max="9" width="6.28125" style="51" customWidth="1"/>
    <col min="10" max="21" width="4.28125" style="3" bestFit="1" customWidth="1"/>
    <col min="22" max="22" width="5.140625" style="51" customWidth="1"/>
    <col min="23" max="23" width="4.28125" style="3" customWidth="1"/>
    <col min="24" max="24" width="3.7109375" style="3" customWidth="1"/>
    <col min="25" max="26" width="3.8515625" style="3" customWidth="1"/>
    <col min="27" max="27" width="4.00390625" style="3" customWidth="1"/>
    <col min="28" max="28" width="4.421875" style="3" customWidth="1"/>
    <col min="29" max="29" width="5.00390625" style="51" customWidth="1"/>
    <col min="30" max="30" width="6.421875" style="75" customWidth="1"/>
    <col min="31" max="16384" width="9.140625" style="1" customWidth="1"/>
  </cols>
  <sheetData>
    <row r="2" spans="1:30" ht="12.75">
      <c r="A2" s="832" t="s">
        <v>1376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</row>
    <row r="3" spans="1:30" ht="12.75">
      <c r="A3" s="832" t="s">
        <v>874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</row>
    <row r="4" spans="1:30" ht="12.75">
      <c r="A4" s="832" t="s">
        <v>868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  <c r="R4" s="832"/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2"/>
    </row>
    <row r="5" spans="1:30" s="2" customFormat="1" ht="11.25">
      <c r="A5" s="851" t="s">
        <v>20</v>
      </c>
      <c r="B5" s="851" t="s">
        <v>21</v>
      </c>
      <c r="C5" s="849" t="s">
        <v>931</v>
      </c>
      <c r="D5" s="850"/>
      <c r="E5" s="846" t="s">
        <v>933</v>
      </c>
      <c r="F5" s="847"/>
      <c r="G5" s="846" t="s">
        <v>935</v>
      </c>
      <c r="H5" s="847"/>
      <c r="I5" s="516" t="s">
        <v>24</v>
      </c>
      <c r="J5" s="846" t="s">
        <v>26</v>
      </c>
      <c r="K5" s="848"/>
      <c r="L5" s="846" t="s">
        <v>27</v>
      </c>
      <c r="M5" s="847"/>
      <c r="N5" s="848" t="s">
        <v>28</v>
      </c>
      <c r="O5" s="848"/>
      <c r="P5" s="846" t="s">
        <v>29</v>
      </c>
      <c r="Q5" s="847"/>
      <c r="R5" s="848" t="s">
        <v>30</v>
      </c>
      <c r="S5" s="848"/>
      <c r="T5" s="846" t="s">
        <v>31</v>
      </c>
      <c r="U5" s="847"/>
      <c r="V5" s="398" t="s">
        <v>24</v>
      </c>
      <c r="W5" s="846" t="s">
        <v>33</v>
      </c>
      <c r="X5" s="847"/>
      <c r="Y5" s="848" t="s">
        <v>34</v>
      </c>
      <c r="Z5" s="848"/>
      <c r="AA5" s="846" t="s">
        <v>35</v>
      </c>
      <c r="AB5" s="847"/>
      <c r="AC5" s="516" t="s">
        <v>24</v>
      </c>
      <c r="AD5" s="517" t="s">
        <v>24</v>
      </c>
    </row>
    <row r="6" spans="1:30" s="2" customFormat="1" ht="12.75" customHeight="1">
      <c r="A6" s="852"/>
      <c r="B6" s="852"/>
      <c r="C6" s="52" t="s">
        <v>22</v>
      </c>
      <c r="D6" s="53" t="s">
        <v>23</v>
      </c>
      <c r="E6" s="52" t="s">
        <v>22</v>
      </c>
      <c r="F6" s="53" t="s">
        <v>23</v>
      </c>
      <c r="G6" s="54" t="s">
        <v>22</v>
      </c>
      <c r="H6" s="54" t="s">
        <v>23</v>
      </c>
      <c r="I6" s="518" t="s">
        <v>25</v>
      </c>
      <c r="J6" s="54" t="s">
        <v>22</v>
      </c>
      <c r="K6" s="53" t="s">
        <v>23</v>
      </c>
      <c r="L6" s="52" t="s">
        <v>22</v>
      </c>
      <c r="M6" s="53" t="s">
        <v>23</v>
      </c>
      <c r="N6" s="54" t="s">
        <v>22</v>
      </c>
      <c r="O6" s="53" t="s">
        <v>23</v>
      </c>
      <c r="P6" s="52" t="s">
        <v>22</v>
      </c>
      <c r="Q6" s="53" t="s">
        <v>23</v>
      </c>
      <c r="R6" s="54" t="s">
        <v>22</v>
      </c>
      <c r="S6" s="53" t="s">
        <v>23</v>
      </c>
      <c r="T6" s="52" t="s">
        <v>22</v>
      </c>
      <c r="U6" s="53" t="s">
        <v>23</v>
      </c>
      <c r="V6" s="432" t="s">
        <v>32</v>
      </c>
      <c r="W6" s="52" t="s">
        <v>22</v>
      </c>
      <c r="X6" s="193" t="s">
        <v>23</v>
      </c>
      <c r="Y6" s="54" t="s">
        <v>22</v>
      </c>
      <c r="Z6" s="53" t="s">
        <v>23</v>
      </c>
      <c r="AA6" s="52" t="s">
        <v>22</v>
      </c>
      <c r="AB6" s="53" t="s">
        <v>23</v>
      </c>
      <c r="AC6" s="518" t="s">
        <v>36</v>
      </c>
      <c r="AD6" s="433" t="s">
        <v>40</v>
      </c>
    </row>
    <row r="7" spans="1:30" ht="15.75">
      <c r="A7" s="172"/>
      <c r="B7" s="262" t="s">
        <v>3</v>
      </c>
      <c r="C7" s="241"/>
      <c r="D7" s="242"/>
      <c r="E7" s="243"/>
      <c r="F7" s="243"/>
      <c r="G7" s="243"/>
      <c r="H7" s="243"/>
      <c r="I7" s="280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80"/>
      <c r="W7" s="243"/>
      <c r="X7" s="243"/>
      <c r="Y7" s="243"/>
      <c r="Z7" s="243"/>
      <c r="AA7" s="243"/>
      <c r="AB7" s="243"/>
      <c r="AC7" s="280"/>
      <c r="AD7" s="268"/>
    </row>
    <row r="8" spans="1:30" ht="12">
      <c r="A8" s="401">
        <v>1</v>
      </c>
      <c r="B8" s="539" t="s">
        <v>4</v>
      </c>
      <c r="C8" s="411">
        <v>0</v>
      </c>
      <c r="D8" s="411">
        <v>0</v>
      </c>
      <c r="E8" s="411">
        <v>17</v>
      </c>
      <c r="F8" s="411">
        <v>15</v>
      </c>
      <c r="G8" s="411">
        <v>22</v>
      </c>
      <c r="H8" s="411">
        <v>23</v>
      </c>
      <c r="I8" s="412">
        <f aca="true" t="shared" si="0" ref="I8:I39">SUM(C8:H8)</f>
        <v>77</v>
      </c>
      <c r="J8" s="411">
        <v>26</v>
      </c>
      <c r="K8" s="411">
        <v>24</v>
      </c>
      <c r="L8" s="411">
        <v>23</v>
      </c>
      <c r="M8" s="411">
        <v>22</v>
      </c>
      <c r="N8" s="411">
        <v>24</v>
      </c>
      <c r="O8" s="411">
        <v>21</v>
      </c>
      <c r="P8" s="411">
        <v>26</v>
      </c>
      <c r="Q8" s="411">
        <v>25</v>
      </c>
      <c r="R8" s="411">
        <v>25</v>
      </c>
      <c r="S8" s="411">
        <v>23</v>
      </c>
      <c r="T8" s="411">
        <v>22</v>
      </c>
      <c r="U8" s="411">
        <v>23</v>
      </c>
      <c r="V8" s="412">
        <f aca="true" t="shared" si="1" ref="V8:V39">SUM(J8:U8)</f>
        <v>284</v>
      </c>
      <c r="W8" s="411">
        <v>0</v>
      </c>
      <c r="X8" s="411">
        <v>0</v>
      </c>
      <c r="Y8" s="411">
        <v>0</v>
      </c>
      <c r="Z8" s="411">
        <v>0</v>
      </c>
      <c r="AA8" s="411">
        <v>0</v>
      </c>
      <c r="AB8" s="411">
        <v>0</v>
      </c>
      <c r="AC8" s="412">
        <f aca="true" t="shared" si="2" ref="AC8:AC39">SUM(W8:AB8)</f>
        <v>0</v>
      </c>
      <c r="AD8" s="413">
        <f aca="true" t="shared" si="3" ref="AD8:AD39">SUM(AC8,V8,I8)</f>
        <v>361</v>
      </c>
    </row>
    <row r="9" spans="1:30" ht="12">
      <c r="A9" s="9">
        <v>2</v>
      </c>
      <c r="B9" s="540" t="s">
        <v>5</v>
      </c>
      <c r="C9" s="405">
        <v>0</v>
      </c>
      <c r="D9" s="405">
        <v>0</v>
      </c>
      <c r="E9" s="405">
        <v>9</v>
      </c>
      <c r="F9" s="405">
        <v>4</v>
      </c>
      <c r="G9" s="405">
        <v>9</v>
      </c>
      <c r="H9" s="405">
        <v>8</v>
      </c>
      <c r="I9" s="412">
        <f t="shared" si="0"/>
        <v>30</v>
      </c>
      <c r="J9" s="405">
        <v>11</v>
      </c>
      <c r="K9" s="405">
        <v>10</v>
      </c>
      <c r="L9" s="405">
        <v>11</v>
      </c>
      <c r="M9" s="405">
        <v>6</v>
      </c>
      <c r="N9" s="405">
        <v>8</v>
      </c>
      <c r="O9" s="405">
        <v>5</v>
      </c>
      <c r="P9" s="405">
        <v>5</v>
      </c>
      <c r="Q9" s="405">
        <v>12</v>
      </c>
      <c r="R9" s="405">
        <v>8</v>
      </c>
      <c r="S9" s="405">
        <v>6</v>
      </c>
      <c r="T9" s="405">
        <v>10</v>
      </c>
      <c r="U9" s="405">
        <v>9</v>
      </c>
      <c r="V9" s="406">
        <f t="shared" si="1"/>
        <v>101</v>
      </c>
      <c r="W9" s="411">
        <v>0</v>
      </c>
      <c r="X9" s="411">
        <v>0</v>
      </c>
      <c r="Y9" s="411">
        <v>0</v>
      </c>
      <c r="Z9" s="411">
        <v>0</v>
      </c>
      <c r="AA9" s="411">
        <v>0</v>
      </c>
      <c r="AB9" s="411">
        <v>0</v>
      </c>
      <c r="AC9" s="406">
        <f t="shared" si="2"/>
        <v>0</v>
      </c>
      <c r="AD9" s="413">
        <f t="shared" si="3"/>
        <v>131</v>
      </c>
    </row>
    <row r="10" spans="1:30" ht="12">
      <c r="A10" s="9">
        <v>3</v>
      </c>
      <c r="B10" s="540" t="s">
        <v>6</v>
      </c>
      <c r="C10" s="411">
        <v>0</v>
      </c>
      <c r="D10" s="411">
        <v>0</v>
      </c>
      <c r="E10" s="405">
        <v>5</v>
      </c>
      <c r="F10" s="405">
        <v>10</v>
      </c>
      <c r="G10" s="405">
        <v>7</v>
      </c>
      <c r="H10" s="405">
        <v>7</v>
      </c>
      <c r="I10" s="412">
        <f t="shared" si="0"/>
        <v>29</v>
      </c>
      <c r="J10" s="405">
        <v>6</v>
      </c>
      <c r="K10" s="405">
        <v>6</v>
      </c>
      <c r="L10" s="405">
        <v>8</v>
      </c>
      <c r="M10" s="405">
        <v>9</v>
      </c>
      <c r="N10" s="405">
        <v>5</v>
      </c>
      <c r="O10" s="405">
        <v>7</v>
      </c>
      <c r="P10" s="405">
        <v>6</v>
      </c>
      <c r="Q10" s="405">
        <v>7</v>
      </c>
      <c r="R10" s="405">
        <v>7</v>
      </c>
      <c r="S10" s="405">
        <v>6</v>
      </c>
      <c r="T10" s="405">
        <v>8</v>
      </c>
      <c r="U10" s="405">
        <v>5</v>
      </c>
      <c r="V10" s="406">
        <f t="shared" si="1"/>
        <v>80</v>
      </c>
      <c r="W10" s="411">
        <v>0</v>
      </c>
      <c r="X10" s="411">
        <v>0</v>
      </c>
      <c r="Y10" s="411">
        <v>0</v>
      </c>
      <c r="Z10" s="411">
        <v>0</v>
      </c>
      <c r="AA10" s="411">
        <v>0</v>
      </c>
      <c r="AB10" s="411">
        <v>0</v>
      </c>
      <c r="AC10" s="406">
        <f t="shared" si="2"/>
        <v>0</v>
      </c>
      <c r="AD10" s="413">
        <f t="shared" si="3"/>
        <v>109</v>
      </c>
    </row>
    <row r="11" spans="1:30" ht="12">
      <c r="A11" s="9">
        <v>4</v>
      </c>
      <c r="B11" s="540" t="s">
        <v>1384</v>
      </c>
      <c r="C11" s="405">
        <v>0</v>
      </c>
      <c r="D11" s="405">
        <v>0</v>
      </c>
      <c r="E11" s="405">
        <v>6</v>
      </c>
      <c r="F11" s="405">
        <v>8</v>
      </c>
      <c r="G11" s="405">
        <v>2</v>
      </c>
      <c r="H11" s="405">
        <v>9</v>
      </c>
      <c r="I11" s="412">
        <f t="shared" si="0"/>
        <v>25</v>
      </c>
      <c r="J11" s="405">
        <v>7</v>
      </c>
      <c r="K11" s="405">
        <v>6</v>
      </c>
      <c r="L11" s="405">
        <v>6</v>
      </c>
      <c r="M11" s="405">
        <v>4</v>
      </c>
      <c r="N11" s="405">
        <v>3</v>
      </c>
      <c r="O11" s="405">
        <v>9</v>
      </c>
      <c r="P11" s="405">
        <v>6</v>
      </c>
      <c r="Q11" s="405">
        <v>6</v>
      </c>
      <c r="R11" s="405">
        <v>4</v>
      </c>
      <c r="S11" s="405">
        <v>6</v>
      </c>
      <c r="T11" s="405">
        <v>3</v>
      </c>
      <c r="U11" s="405">
        <v>6</v>
      </c>
      <c r="V11" s="406">
        <f t="shared" si="1"/>
        <v>66</v>
      </c>
      <c r="W11" s="411">
        <v>12</v>
      </c>
      <c r="X11" s="411">
        <v>12</v>
      </c>
      <c r="Y11" s="411">
        <v>8</v>
      </c>
      <c r="Z11" s="411">
        <v>4</v>
      </c>
      <c r="AA11" s="411">
        <v>6</v>
      </c>
      <c r="AB11" s="411">
        <v>7</v>
      </c>
      <c r="AC11" s="406">
        <f t="shared" si="2"/>
        <v>49</v>
      </c>
      <c r="AD11" s="413">
        <f t="shared" si="3"/>
        <v>140</v>
      </c>
    </row>
    <row r="12" spans="1:30" ht="12">
      <c r="A12" s="9">
        <v>5</v>
      </c>
      <c r="B12" s="540" t="s">
        <v>8</v>
      </c>
      <c r="C12" s="411">
        <v>0</v>
      </c>
      <c r="D12" s="411">
        <v>0</v>
      </c>
      <c r="E12" s="405">
        <v>5</v>
      </c>
      <c r="F12" s="405">
        <v>9</v>
      </c>
      <c r="G12" s="405">
        <v>14</v>
      </c>
      <c r="H12" s="405">
        <v>9</v>
      </c>
      <c r="I12" s="412">
        <f t="shared" si="0"/>
        <v>37</v>
      </c>
      <c r="J12" s="405">
        <v>12</v>
      </c>
      <c r="K12" s="405">
        <v>7</v>
      </c>
      <c r="L12" s="405">
        <v>7</v>
      </c>
      <c r="M12" s="405">
        <v>10</v>
      </c>
      <c r="N12" s="405">
        <v>13</v>
      </c>
      <c r="O12" s="405">
        <v>7</v>
      </c>
      <c r="P12" s="405">
        <v>8</v>
      </c>
      <c r="Q12" s="405">
        <v>5</v>
      </c>
      <c r="R12" s="405">
        <v>10</v>
      </c>
      <c r="S12" s="405">
        <v>8</v>
      </c>
      <c r="T12" s="405">
        <v>7</v>
      </c>
      <c r="U12" s="405">
        <v>13</v>
      </c>
      <c r="V12" s="406">
        <f t="shared" si="1"/>
        <v>107</v>
      </c>
      <c r="W12" s="411">
        <v>0</v>
      </c>
      <c r="X12" s="411">
        <v>0</v>
      </c>
      <c r="Y12" s="411">
        <v>0</v>
      </c>
      <c r="Z12" s="411">
        <v>0</v>
      </c>
      <c r="AA12" s="411">
        <v>0</v>
      </c>
      <c r="AB12" s="411">
        <v>0</v>
      </c>
      <c r="AC12" s="406">
        <f t="shared" si="2"/>
        <v>0</v>
      </c>
      <c r="AD12" s="413">
        <f t="shared" si="3"/>
        <v>144</v>
      </c>
    </row>
    <row r="13" spans="1:30" ht="12">
      <c r="A13" s="9">
        <v>6</v>
      </c>
      <c r="B13" s="540" t="s">
        <v>9</v>
      </c>
      <c r="C13" s="405">
        <v>0</v>
      </c>
      <c r="D13" s="405">
        <v>0</v>
      </c>
      <c r="E13" s="405">
        <v>6</v>
      </c>
      <c r="F13" s="405">
        <v>3</v>
      </c>
      <c r="G13" s="405">
        <v>3</v>
      </c>
      <c r="H13" s="405">
        <v>4</v>
      </c>
      <c r="I13" s="412">
        <f t="shared" si="0"/>
        <v>16</v>
      </c>
      <c r="J13" s="405">
        <v>8</v>
      </c>
      <c r="K13" s="405">
        <v>5</v>
      </c>
      <c r="L13" s="405">
        <v>5</v>
      </c>
      <c r="M13" s="405">
        <v>6</v>
      </c>
      <c r="N13" s="405">
        <v>10</v>
      </c>
      <c r="O13" s="405">
        <v>6</v>
      </c>
      <c r="P13" s="405">
        <v>8</v>
      </c>
      <c r="Q13" s="405">
        <v>1</v>
      </c>
      <c r="R13" s="405">
        <v>7</v>
      </c>
      <c r="S13" s="405">
        <v>4</v>
      </c>
      <c r="T13" s="405">
        <v>7</v>
      </c>
      <c r="U13" s="405">
        <v>3</v>
      </c>
      <c r="V13" s="406">
        <f t="shared" si="1"/>
        <v>70</v>
      </c>
      <c r="W13" s="411">
        <v>0</v>
      </c>
      <c r="X13" s="411">
        <v>0</v>
      </c>
      <c r="Y13" s="411">
        <v>0</v>
      </c>
      <c r="Z13" s="411">
        <v>0</v>
      </c>
      <c r="AA13" s="411">
        <v>0</v>
      </c>
      <c r="AB13" s="411">
        <v>0</v>
      </c>
      <c r="AC13" s="406">
        <f t="shared" si="2"/>
        <v>0</v>
      </c>
      <c r="AD13" s="413">
        <f t="shared" si="3"/>
        <v>86</v>
      </c>
    </row>
    <row r="14" spans="1:30" ht="12.75">
      <c r="A14" s="9">
        <v>7</v>
      </c>
      <c r="B14" s="546" t="s">
        <v>10</v>
      </c>
      <c r="C14" s="411">
        <v>0</v>
      </c>
      <c r="D14" s="411">
        <v>0</v>
      </c>
      <c r="E14" s="405">
        <v>8</v>
      </c>
      <c r="F14" s="405">
        <v>3</v>
      </c>
      <c r="G14" s="405">
        <v>9</v>
      </c>
      <c r="H14" s="405">
        <v>9</v>
      </c>
      <c r="I14" s="412">
        <f t="shared" si="0"/>
        <v>29</v>
      </c>
      <c r="J14" s="405">
        <v>12</v>
      </c>
      <c r="K14" s="405">
        <v>12</v>
      </c>
      <c r="L14" s="405">
        <v>12</v>
      </c>
      <c r="M14" s="405">
        <v>14</v>
      </c>
      <c r="N14" s="405">
        <v>9</v>
      </c>
      <c r="O14" s="405">
        <v>9</v>
      </c>
      <c r="P14" s="405">
        <v>9</v>
      </c>
      <c r="Q14" s="405">
        <v>21</v>
      </c>
      <c r="R14" s="405">
        <v>15</v>
      </c>
      <c r="S14" s="405">
        <v>9</v>
      </c>
      <c r="T14" s="405">
        <v>15</v>
      </c>
      <c r="U14" s="405">
        <v>16</v>
      </c>
      <c r="V14" s="406">
        <f t="shared" si="1"/>
        <v>153</v>
      </c>
      <c r="W14" s="411">
        <v>0</v>
      </c>
      <c r="X14" s="411">
        <v>0</v>
      </c>
      <c r="Y14" s="411">
        <v>0</v>
      </c>
      <c r="Z14" s="411">
        <v>0</v>
      </c>
      <c r="AA14" s="411">
        <v>0</v>
      </c>
      <c r="AB14" s="411">
        <v>0</v>
      </c>
      <c r="AC14" s="406">
        <f t="shared" si="2"/>
        <v>0</v>
      </c>
      <c r="AD14" s="413">
        <f t="shared" si="3"/>
        <v>182</v>
      </c>
    </row>
    <row r="15" spans="1:30" ht="12">
      <c r="A15" s="9">
        <v>8</v>
      </c>
      <c r="B15" s="540" t="s">
        <v>11</v>
      </c>
      <c r="C15" s="405">
        <v>0</v>
      </c>
      <c r="D15" s="405">
        <v>0</v>
      </c>
      <c r="E15" s="405">
        <v>7</v>
      </c>
      <c r="F15" s="405">
        <v>8</v>
      </c>
      <c r="G15" s="405">
        <v>7</v>
      </c>
      <c r="H15" s="405">
        <v>8</v>
      </c>
      <c r="I15" s="412">
        <f t="shared" si="0"/>
        <v>30</v>
      </c>
      <c r="J15" s="405">
        <v>9</v>
      </c>
      <c r="K15" s="405">
        <v>7</v>
      </c>
      <c r="L15" s="405">
        <v>8</v>
      </c>
      <c r="M15" s="405">
        <v>6</v>
      </c>
      <c r="N15" s="405">
        <v>9</v>
      </c>
      <c r="O15" s="405">
        <v>8</v>
      </c>
      <c r="P15" s="405">
        <v>8</v>
      </c>
      <c r="Q15" s="405">
        <v>10</v>
      </c>
      <c r="R15" s="405">
        <v>7</v>
      </c>
      <c r="S15" s="405">
        <v>11</v>
      </c>
      <c r="T15" s="405">
        <v>4</v>
      </c>
      <c r="U15" s="405">
        <v>5</v>
      </c>
      <c r="V15" s="406">
        <f t="shared" si="1"/>
        <v>92</v>
      </c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406">
        <f t="shared" si="2"/>
        <v>0</v>
      </c>
      <c r="AD15" s="413">
        <f t="shared" si="3"/>
        <v>122</v>
      </c>
    </row>
    <row r="16" spans="1:30" ht="12">
      <c r="A16" s="9">
        <v>9</v>
      </c>
      <c r="B16" s="540" t="s">
        <v>878</v>
      </c>
      <c r="C16" s="411">
        <v>0</v>
      </c>
      <c r="D16" s="411">
        <v>0</v>
      </c>
      <c r="E16" s="405">
        <v>6</v>
      </c>
      <c r="F16" s="405">
        <v>9</v>
      </c>
      <c r="G16" s="405">
        <v>6</v>
      </c>
      <c r="H16" s="405">
        <v>12</v>
      </c>
      <c r="I16" s="412">
        <f t="shared" si="0"/>
        <v>33</v>
      </c>
      <c r="J16" s="405">
        <v>15</v>
      </c>
      <c r="K16" s="405">
        <v>4</v>
      </c>
      <c r="L16" s="405">
        <v>9</v>
      </c>
      <c r="M16" s="405">
        <v>12</v>
      </c>
      <c r="N16" s="405">
        <v>11</v>
      </c>
      <c r="O16" s="405">
        <v>9</v>
      </c>
      <c r="P16" s="405">
        <v>8</v>
      </c>
      <c r="Q16" s="405">
        <v>10</v>
      </c>
      <c r="R16" s="405">
        <v>11</v>
      </c>
      <c r="S16" s="405">
        <v>8</v>
      </c>
      <c r="T16" s="405">
        <v>5</v>
      </c>
      <c r="U16" s="405">
        <v>3</v>
      </c>
      <c r="V16" s="406">
        <f t="shared" si="1"/>
        <v>105</v>
      </c>
      <c r="W16" s="411">
        <v>0</v>
      </c>
      <c r="X16" s="411">
        <v>0</v>
      </c>
      <c r="Y16" s="411">
        <v>0</v>
      </c>
      <c r="Z16" s="411">
        <v>0</v>
      </c>
      <c r="AA16" s="411">
        <v>0</v>
      </c>
      <c r="AB16" s="411">
        <v>0</v>
      </c>
      <c r="AC16" s="406">
        <f t="shared" si="2"/>
        <v>0</v>
      </c>
      <c r="AD16" s="413">
        <f t="shared" si="3"/>
        <v>138</v>
      </c>
    </row>
    <row r="17" spans="1:30" ht="12">
      <c r="A17" s="9">
        <v>10</v>
      </c>
      <c r="B17" s="540" t="s">
        <v>12</v>
      </c>
      <c r="C17" s="405">
        <v>0</v>
      </c>
      <c r="D17" s="405">
        <v>0</v>
      </c>
      <c r="E17" s="405">
        <v>25</v>
      </c>
      <c r="F17" s="405">
        <v>19</v>
      </c>
      <c r="G17" s="405">
        <v>25</v>
      </c>
      <c r="H17" s="405">
        <v>32</v>
      </c>
      <c r="I17" s="412">
        <f t="shared" si="0"/>
        <v>101</v>
      </c>
      <c r="J17" s="405">
        <v>23</v>
      </c>
      <c r="K17" s="405">
        <v>31</v>
      </c>
      <c r="L17" s="405">
        <v>29</v>
      </c>
      <c r="M17" s="405">
        <v>38</v>
      </c>
      <c r="N17" s="405">
        <v>26</v>
      </c>
      <c r="O17" s="405">
        <v>28</v>
      </c>
      <c r="P17" s="405">
        <v>26</v>
      </c>
      <c r="Q17" s="405">
        <v>31</v>
      </c>
      <c r="R17" s="405">
        <v>22</v>
      </c>
      <c r="S17" s="405">
        <v>40</v>
      </c>
      <c r="T17" s="405">
        <v>33</v>
      </c>
      <c r="U17" s="405">
        <v>19</v>
      </c>
      <c r="V17" s="406">
        <f t="shared" si="1"/>
        <v>346</v>
      </c>
      <c r="W17" s="411">
        <v>37</v>
      </c>
      <c r="X17" s="411">
        <v>23</v>
      </c>
      <c r="Y17" s="411">
        <v>35</v>
      </c>
      <c r="Z17" s="411">
        <v>23</v>
      </c>
      <c r="AA17" s="411">
        <v>38</v>
      </c>
      <c r="AB17" s="411">
        <v>17</v>
      </c>
      <c r="AC17" s="406">
        <f t="shared" si="2"/>
        <v>173</v>
      </c>
      <c r="AD17" s="413">
        <f t="shared" si="3"/>
        <v>620</v>
      </c>
    </row>
    <row r="18" spans="1:30" ht="12">
      <c r="A18" s="9">
        <v>11</v>
      </c>
      <c r="B18" s="540" t="s">
        <v>13</v>
      </c>
      <c r="C18" s="411">
        <v>0</v>
      </c>
      <c r="D18" s="411">
        <v>0</v>
      </c>
      <c r="E18" s="405">
        <v>7</v>
      </c>
      <c r="F18" s="405">
        <v>12</v>
      </c>
      <c r="G18" s="405">
        <v>8</v>
      </c>
      <c r="H18" s="405">
        <v>6</v>
      </c>
      <c r="I18" s="412">
        <f t="shared" si="0"/>
        <v>33</v>
      </c>
      <c r="J18" s="405">
        <v>9</v>
      </c>
      <c r="K18" s="405">
        <v>6</v>
      </c>
      <c r="L18" s="405">
        <v>16</v>
      </c>
      <c r="M18" s="405">
        <v>10</v>
      </c>
      <c r="N18" s="405">
        <v>14</v>
      </c>
      <c r="O18" s="405">
        <v>9</v>
      </c>
      <c r="P18" s="405">
        <v>6</v>
      </c>
      <c r="Q18" s="405">
        <v>6</v>
      </c>
      <c r="R18" s="405">
        <v>9</v>
      </c>
      <c r="S18" s="405">
        <v>11</v>
      </c>
      <c r="T18" s="405">
        <v>4</v>
      </c>
      <c r="U18" s="405">
        <v>7</v>
      </c>
      <c r="V18" s="406">
        <f t="shared" si="1"/>
        <v>107</v>
      </c>
      <c r="W18" s="411">
        <v>0</v>
      </c>
      <c r="X18" s="411">
        <v>0</v>
      </c>
      <c r="Y18" s="411">
        <v>0</v>
      </c>
      <c r="Z18" s="411">
        <v>0</v>
      </c>
      <c r="AA18" s="411">
        <v>0</v>
      </c>
      <c r="AB18" s="411">
        <v>0</v>
      </c>
      <c r="AC18" s="406">
        <f t="shared" si="2"/>
        <v>0</v>
      </c>
      <c r="AD18" s="413">
        <f t="shared" si="3"/>
        <v>140</v>
      </c>
    </row>
    <row r="19" spans="1:30" ht="12">
      <c r="A19" s="9">
        <v>12</v>
      </c>
      <c r="B19" s="540" t="s">
        <v>14</v>
      </c>
      <c r="C19" s="405">
        <v>7</v>
      </c>
      <c r="D19" s="405">
        <v>2</v>
      </c>
      <c r="E19" s="405">
        <v>6</v>
      </c>
      <c r="F19" s="405">
        <v>5</v>
      </c>
      <c r="G19" s="405">
        <v>4</v>
      </c>
      <c r="H19" s="405">
        <v>4</v>
      </c>
      <c r="I19" s="412">
        <f t="shared" si="0"/>
        <v>28</v>
      </c>
      <c r="J19" s="405">
        <v>2</v>
      </c>
      <c r="K19" s="405">
        <v>7</v>
      </c>
      <c r="L19" s="405">
        <v>5</v>
      </c>
      <c r="M19" s="405">
        <v>10</v>
      </c>
      <c r="N19" s="405">
        <v>6</v>
      </c>
      <c r="O19" s="405">
        <v>6</v>
      </c>
      <c r="P19" s="405">
        <v>8</v>
      </c>
      <c r="Q19" s="405">
        <v>6</v>
      </c>
      <c r="R19" s="405">
        <v>13</v>
      </c>
      <c r="S19" s="405">
        <v>2</v>
      </c>
      <c r="T19" s="405">
        <v>7</v>
      </c>
      <c r="U19" s="405">
        <v>9</v>
      </c>
      <c r="V19" s="406">
        <f t="shared" si="1"/>
        <v>81</v>
      </c>
      <c r="W19" s="411">
        <v>0</v>
      </c>
      <c r="X19" s="411">
        <v>0</v>
      </c>
      <c r="Y19" s="411">
        <v>0</v>
      </c>
      <c r="Z19" s="411">
        <v>0</v>
      </c>
      <c r="AA19" s="411">
        <v>0</v>
      </c>
      <c r="AB19" s="411">
        <v>0</v>
      </c>
      <c r="AC19" s="406">
        <f t="shared" si="2"/>
        <v>0</v>
      </c>
      <c r="AD19" s="413">
        <f t="shared" si="3"/>
        <v>109</v>
      </c>
    </row>
    <row r="20" spans="1:30" ht="12">
      <c r="A20" s="9">
        <v>13</v>
      </c>
      <c r="B20" s="540" t="s">
        <v>15</v>
      </c>
      <c r="C20" s="411">
        <v>8</v>
      </c>
      <c r="D20" s="411">
        <v>1</v>
      </c>
      <c r="E20" s="405">
        <v>4</v>
      </c>
      <c r="F20" s="405">
        <v>8</v>
      </c>
      <c r="G20" s="405">
        <v>7</v>
      </c>
      <c r="H20" s="405">
        <v>4</v>
      </c>
      <c r="I20" s="412">
        <f t="shared" si="0"/>
        <v>32</v>
      </c>
      <c r="J20" s="405">
        <v>8</v>
      </c>
      <c r="K20" s="405">
        <v>6</v>
      </c>
      <c r="L20" s="405">
        <v>8</v>
      </c>
      <c r="M20" s="405">
        <v>7</v>
      </c>
      <c r="N20" s="405">
        <v>5</v>
      </c>
      <c r="O20" s="405">
        <v>4</v>
      </c>
      <c r="P20" s="405">
        <v>8</v>
      </c>
      <c r="Q20" s="405">
        <v>3</v>
      </c>
      <c r="R20" s="405">
        <v>4</v>
      </c>
      <c r="S20" s="405">
        <v>5</v>
      </c>
      <c r="T20" s="405">
        <v>3</v>
      </c>
      <c r="U20" s="405">
        <v>3</v>
      </c>
      <c r="V20" s="406">
        <f t="shared" si="1"/>
        <v>64</v>
      </c>
      <c r="W20" s="411">
        <v>7</v>
      </c>
      <c r="X20" s="411">
        <v>6</v>
      </c>
      <c r="Y20" s="411">
        <v>3</v>
      </c>
      <c r="Z20" s="411">
        <v>8</v>
      </c>
      <c r="AA20" s="411">
        <v>5</v>
      </c>
      <c r="AB20" s="411">
        <v>3</v>
      </c>
      <c r="AC20" s="406">
        <f t="shared" si="2"/>
        <v>32</v>
      </c>
      <c r="AD20" s="413">
        <f t="shared" si="3"/>
        <v>128</v>
      </c>
    </row>
    <row r="21" spans="1:30" ht="12">
      <c r="A21" s="9">
        <v>14</v>
      </c>
      <c r="B21" s="540" t="s">
        <v>16</v>
      </c>
      <c r="C21" s="405">
        <v>0</v>
      </c>
      <c r="D21" s="405">
        <v>0</v>
      </c>
      <c r="E21" s="405">
        <v>7</v>
      </c>
      <c r="F21" s="405">
        <v>4</v>
      </c>
      <c r="G21" s="405">
        <v>2</v>
      </c>
      <c r="H21" s="405">
        <v>1</v>
      </c>
      <c r="I21" s="412">
        <f t="shared" si="0"/>
        <v>14</v>
      </c>
      <c r="J21" s="405">
        <v>2</v>
      </c>
      <c r="K21" s="405">
        <v>2</v>
      </c>
      <c r="L21" s="405">
        <v>2</v>
      </c>
      <c r="M21" s="405">
        <v>2</v>
      </c>
      <c r="N21" s="405">
        <v>3</v>
      </c>
      <c r="O21" s="405">
        <v>3</v>
      </c>
      <c r="P21" s="405">
        <v>1</v>
      </c>
      <c r="Q21" s="405">
        <v>3</v>
      </c>
      <c r="R21" s="405">
        <v>6</v>
      </c>
      <c r="S21" s="405">
        <v>3</v>
      </c>
      <c r="T21" s="405">
        <v>4</v>
      </c>
      <c r="U21" s="405">
        <v>6</v>
      </c>
      <c r="V21" s="406">
        <f t="shared" si="1"/>
        <v>37</v>
      </c>
      <c r="W21" s="411">
        <v>0</v>
      </c>
      <c r="X21" s="411">
        <v>0</v>
      </c>
      <c r="Y21" s="411">
        <v>0</v>
      </c>
      <c r="Z21" s="411">
        <v>0</v>
      </c>
      <c r="AA21" s="411">
        <v>0</v>
      </c>
      <c r="AB21" s="411">
        <v>0</v>
      </c>
      <c r="AC21" s="406">
        <f t="shared" si="2"/>
        <v>0</v>
      </c>
      <c r="AD21" s="413">
        <f t="shared" si="3"/>
        <v>51</v>
      </c>
    </row>
    <row r="22" spans="1:30" ht="12">
      <c r="A22" s="9">
        <v>15</v>
      </c>
      <c r="B22" s="540" t="s">
        <v>17</v>
      </c>
      <c r="C22" s="411">
        <v>2</v>
      </c>
      <c r="D22" s="411">
        <v>10</v>
      </c>
      <c r="E22" s="405">
        <v>7</v>
      </c>
      <c r="F22" s="405">
        <v>6</v>
      </c>
      <c r="G22" s="405">
        <v>8</v>
      </c>
      <c r="H22" s="405">
        <v>4</v>
      </c>
      <c r="I22" s="412">
        <f t="shared" si="0"/>
        <v>37</v>
      </c>
      <c r="J22" s="405">
        <v>6</v>
      </c>
      <c r="K22" s="405">
        <v>9</v>
      </c>
      <c r="L22" s="405">
        <v>10</v>
      </c>
      <c r="M22" s="405">
        <v>7</v>
      </c>
      <c r="N22" s="405">
        <v>4</v>
      </c>
      <c r="O22" s="405">
        <v>8</v>
      </c>
      <c r="P22" s="405">
        <v>5</v>
      </c>
      <c r="Q22" s="405">
        <v>5</v>
      </c>
      <c r="R22" s="405">
        <v>8</v>
      </c>
      <c r="S22" s="405">
        <v>9</v>
      </c>
      <c r="T22" s="405">
        <v>14</v>
      </c>
      <c r="U22" s="405">
        <v>7</v>
      </c>
      <c r="V22" s="406">
        <f t="shared" si="1"/>
        <v>92</v>
      </c>
      <c r="W22" s="411">
        <v>0</v>
      </c>
      <c r="X22" s="411">
        <v>0</v>
      </c>
      <c r="Y22" s="411">
        <v>0</v>
      </c>
      <c r="Z22" s="411">
        <v>0</v>
      </c>
      <c r="AA22" s="411">
        <v>0</v>
      </c>
      <c r="AB22" s="411">
        <v>0</v>
      </c>
      <c r="AC22" s="406">
        <f t="shared" si="2"/>
        <v>0</v>
      </c>
      <c r="AD22" s="413">
        <f t="shared" si="3"/>
        <v>129</v>
      </c>
    </row>
    <row r="23" spans="1:30" ht="12">
      <c r="A23" s="9">
        <v>16</v>
      </c>
      <c r="B23" s="540" t="s">
        <v>18</v>
      </c>
      <c r="C23" s="405">
        <v>20</v>
      </c>
      <c r="D23" s="405">
        <v>20</v>
      </c>
      <c r="E23" s="405">
        <v>25</v>
      </c>
      <c r="F23" s="405">
        <v>25</v>
      </c>
      <c r="G23" s="405">
        <v>21</v>
      </c>
      <c r="H23" s="405">
        <v>19</v>
      </c>
      <c r="I23" s="412">
        <f t="shared" si="0"/>
        <v>130</v>
      </c>
      <c r="J23" s="405">
        <v>28</v>
      </c>
      <c r="K23" s="405">
        <v>21</v>
      </c>
      <c r="L23" s="405">
        <v>30</v>
      </c>
      <c r="M23" s="405">
        <v>24</v>
      </c>
      <c r="N23" s="405">
        <v>13</v>
      </c>
      <c r="O23" s="405">
        <v>19</v>
      </c>
      <c r="P23" s="405">
        <v>17</v>
      </c>
      <c r="Q23" s="405">
        <v>19</v>
      </c>
      <c r="R23" s="405">
        <v>13</v>
      </c>
      <c r="S23" s="405">
        <v>14</v>
      </c>
      <c r="T23" s="405">
        <v>12</v>
      </c>
      <c r="U23" s="405">
        <v>15</v>
      </c>
      <c r="V23" s="406">
        <f t="shared" si="1"/>
        <v>225</v>
      </c>
      <c r="W23" s="411">
        <v>0</v>
      </c>
      <c r="X23" s="411">
        <v>0</v>
      </c>
      <c r="Y23" s="411">
        <v>0</v>
      </c>
      <c r="Z23" s="411">
        <v>0</v>
      </c>
      <c r="AA23" s="411">
        <v>0</v>
      </c>
      <c r="AB23" s="411">
        <v>0</v>
      </c>
      <c r="AC23" s="406">
        <f t="shared" si="2"/>
        <v>0</v>
      </c>
      <c r="AD23" s="413">
        <f t="shared" si="3"/>
        <v>355</v>
      </c>
    </row>
    <row r="24" spans="1:30" ht="12">
      <c r="A24" s="9">
        <v>17</v>
      </c>
      <c r="B24" s="540" t="s">
        <v>496</v>
      </c>
      <c r="C24" s="411">
        <v>11</v>
      </c>
      <c r="D24" s="411">
        <v>3</v>
      </c>
      <c r="E24" s="405">
        <v>16</v>
      </c>
      <c r="F24" s="405">
        <v>7</v>
      </c>
      <c r="G24" s="405">
        <v>16</v>
      </c>
      <c r="H24" s="405">
        <v>16</v>
      </c>
      <c r="I24" s="412">
        <f t="shared" si="0"/>
        <v>69</v>
      </c>
      <c r="J24" s="405">
        <v>12</v>
      </c>
      <c r="K24" s="405">
        <v>11</v>
      </c>
      <c r="L24" s="405">
        <v>11</v>
      </c>
      <c r="M24" s="405">
        <v>8</v>
      </c>
      <c r="N24" s="405">
        <v>13</v>
      </c>
      <c r="O24" s="405">
        <v>9</v>
      </c>
      <c r="P24" s="405">
        <v>10</v>
      </c>
      <c r="Q24" s="405">
        <v>12</v>
      </c>
      <c r="R24" s="405">
        <v>14</v>
      </c>
      <c r="S24" s="405">
        <v>7</v>
      </c>
      <c r="T24" s="405">
        <v>13</v>
      </c>
      <c r="U24" s="405">
        <v>14</v>
      </c>
      <c r="V24" s="406">
        <f t="shared" si="1"/>
        <v>134</v>
      </c>
      <c r="W24" s="411">
        <v>0</v>
      </c>
      <c r="X24" s="411">
        <v>0</v>
      </c>
      <c r="Y24" s="411">
        <v>0</v>
      </c>
      <c r="Z24" s="411">
        <v>0</v>
      </c>
      <c r="AA24" s="411">
        <v>0</v>
      </c>
      <c r="AB24" s="411">
        <v>0</v>
      </c>
      <c r="AC24" s="406">
        <f t="shared" si="2"/>
        <v>0</v>
      </c>
      <c r="AD24" s="413">
        <f t="shared" si="3"/>
        <v>203</v>
      </c>
    </row>
    <row r="25" spans="1:30" ht="12">
      <c r="A25" s="9">
        <v>18</v>
      </c>
      <c r="B25" s="540" t="s">
        <v>497</v>
      </c>
      <c r="C25" s="405">
        <v>0</v>
      </c>
      <c r="D25" s="405">
        <v>2</v>
      </c>
      <c r="E25" s="405">
        <v>1</v>
      </c>
      <c r="F25" s="405">
        <v>2</v>
      </c>
      <c r="G25" s="405">
        <v>3</v>
      </c>
      <c r="H25" s="405">
        <v>0</v>
      </c>
      <c r="I25" s="412">
        <f t="shared" si="0"/>
        <v>8</v>
      </c>
      <c r="J25" s="405">
        <v>1</v>
      </c>
      <c r="K25" s="405">
        <v>2</v>
      </c>
      <c r="L25" s="405">
        <v>1</v>
      </c>
      <c r="M25" s="405">
        <v>2</v>
      </c>
      <c r="N25" s="405">
        <v>2</v>
      </c>
      <c r="O25" s="405">
        <v>3</v>
      </c>
      <c r="P25" s="405">
        <v>2</v>
      </c>
      <c r="Q25" s="405">
        <v>3</v>
      </c>
      <c r="R25" s="405">
        <v>0</v>
      </c>
      <c r="S25" s="405">
        <v>2</v>
      </c>
      <c r="T25" s="405">
        <v>4</v>
      </c>
      <c r="U25" s="405">
        <v>3</v>
      </c>
      <c r="V25" s="406">
        <f t="shared" si="1"/>
        <v>25</v>
      </c>
      <c r="W25" s="411">
        <v>0</v>
      </c>
      <c r="X25" s="411">
        <v>0</v>
      </c>
      <c r="Y25" s="411">
        <v>0</v>
      </c>
      <c r="Z25" s="411">
        <v>0</v>
      </c>
      <c r="AA25" s="411">
        <v>0</v>
      </c>
      <c r="AB25" s="411">
        <v>0</v>
      </c>
      <c r="AC25" s="406">
        <f t="shared" si="2"/>
        <v>0</v>
      </c>
      <c r="AD25" s="413">
        <f t="shared" si="3"/>
        <v>33</v>
      </c>
    </row>
    <row r="26" spans="1:30" ht="12">
      <c r="A26" s="9">
        <v>19</v>
      </c>
      <c r="B26" s="540" t="s">
        <v>498</v>
      </c>
      <c r="C26" s="411">
        <v>0</v>
      </c>
      <c r="D26" s="411">
        <v>0</v>
      </c>
      <c r="E26" s="405">
        <v>3</v>
      </c>
      <c r="F26" s="405">
        <v>4</v>
      </c>
      <c r="G26" s="405">
        <v>3</v>
      </c>
      <c r="H26" s="405">
        <v>6</v>
      </c>
      <c r="I26" s="412">
        <f t="shared" si="0"/>
        <v>16</v>
      </c>
      <c r="J26" s="405">
        <v>3</v>
      </c>
      <c r="K26" s="405">
        <v>6</v>
      </c>
      <c r="L26" s="405">
        <v>3</v>
      </c>
      <c r="M26" s="405">
        <v>3</v>
      </c>
      <c r="N26" s="405">
        <v>5</v>
      </c>
      <c r="O26" s="405">
        <v>4</v>
      </c>
      <c r="P26" s="405">
        <v>6</v>
      </c>
      <c r="Q26" s="405">
        <v>0</v>
      </c>
      <c r="R26" s="405">
        <v>3</v>
      </c>
      <c r="S26" s="405">
        <v>2</v>
      </c>
      <c r="T26" s="405">
        <v>1</v>
      </c>
      <c r="U26" s="405">
        <v>5</v>
      </c>
      <c r="V26" s="406">
        <f t="shared" si="1"/>
        <v>41</v>
      </c>
      <c r="W26" s="411">
        <v>4</v>
      </c>
      <c r="X26" s="411">
        <v>4</v>
      </c>
      <c r="Y26" s="411">
        <v>3</v>
      </c>
      <c r="Z26" s="411">
        <v>3</v>
      </c>
      <c r="AA26" s="411">
        <v>3</v>
      </c>
      <c r="AB26" s="411">
        <v>4</v>
      </c>
      <c r="AC26" s="406">
        <f t="shared" si="2"/>
        <v>21</v>
      </c>
      <c r="AD26" s="413">
        <f t="shared" si="3"/>
        <v>78</v>
      </c>
    </row>
    <row r="27" spans="1:30" ht="12">
      <c r="A27" s="9">
        <v>20</v>
      </c>
      <c r="B27" s="540" t="s">
        <v>499</v>
      </c>
      <c r="C27" s="405">
        <v>5</v>
      </c>
      <c r="D27" s="405">
        <v>3</v>
      </c>
      <c r="E27" s="405">
        <v>3</v>
      </c>
      <c r="F27" s="405">
        <v>1</v>
      </c>
      <c r="G27" s="405">
        <v>5</v>
      </c>
      <c r="H27" s="405">
        <v>4</v>
      </c>
      <c r="I27" s="412">
        <f t="shared" si="0"/>
        <v>21</v>
      </c>
      <c r="J27" s="405">
        <v>3</v>
      </c>
      <c r="K27" s="405">
        <v>2</v>
      </c>
      <c r="L27" s="405">
        <v>4</v>
      </c>
      <c r="M27" s="405">
        <v>0</v>
      </c>
      <c r="N27" s="405">
        <v>5</v>
      </c>
      <c r="O27" s="405">
        <v>5</v>
      </c>
      <c r="P27" s="405">
        <v>2</v>
      </c>
      <c r="Q27" s="405">
        <v>3</v>
      </c>
      <c r="R27" s="405">
        <v>1</v>
      </c>
      <c r="S27" s="405">
        <v>2</v>
      </c>
      <c r="T27" s="405">
        <v>2</v>
      </c>
      <c r="U27" s="405">
        <v>5</v>
      </c>
      <c r="V27" s="406">
        <f t="shared" si="1"/>
        <v>34</v>
      </c>
      <c r="W27" s="411">
        <v>0</v>
      </c>
      <c r="X27" s="411">
        <v>0</v>
      </c>
      <c r="Y27" s="411">
        <v>0</v>
      </c>
      <c r="Z27" s="411">
        <v>0</v>
      </c>
      <c r="AA27" s="411">
        <v>0</v>
      </c>
      <c r="AB27" s="411">
        <v>0</v>
      </c>
      <c r="AC27" s="406">
        <f t="shared" si="2"/>
        <v>0</v>
      </c>
      <c r="AD27" s="413">
        <f t="shared" si="3"/>
        <v>55</v>
      </c>
    </row>
    <row r="28" spans="1:30" ht="12">
      <c r="A28" s="9">
        <v>21</v>
      </c>
      <c r="B28" s="540" t="s">
        <v>500</v>
      </c>
      <c r="C28" s="411">
        <v>0</v>
      </c>
      <c r="D28" s="411">
        <v>0</v>
      </c>
      <c r="E28" s="405">
        <v>9</v>
      </c>
      <c r="F28" s="405">
        <v>10</v>
      </c>
      <c r="G28" s="405">
        <v>4</v>
      </c>
      <c r="H28" s="405">
        <v>5</v>
      </c>
      <c r="I28" s="412">
        <f t="shared" si="0"/>
        <v>28</v>
      </c>
      <c r="J28" s="405">
        <v>6</v>
      </c>
      <c r="K28" s="405">
        <v>5</v>
      </c>
      <c r="L28" s="405">
        <v>13</v>
      </c>
      <c r="M28" s="405">
        <v>12</v>
      </c>
      <c r="N28" s="405">
        <v>14</v>
      </c>
      <c r="O28" s="405">
        <v>6</v>
      </c>
      <c r="P28" s="405">
        <v>13</v>
      </c>
      <c r="Q28" s="405">
        <v>5</v>
      </c>
      <c r="R28" s="405">
        <v>15</v>
      </c>
      <c r="S28" s="405">
        <v>10</v>
      </c>
      <c r="T28" s="405">
        <v>14</v>
      </c>
      <c r="U28" s="405">
        <v>11</v>
      </c>
      <c r="V28" s="406">
        <f t="shared" si="1"/>
        <v>124</v>
      </c>
      <c r="W28" s="411">
        <v>0</v>
      </c>
      <c r="X28" s="411">
        <v>0</v>
      </c>
      <c r="Y28" s="411">
        <v>0</v>
      </c>
      <c r="Z28" s="411">
        <v>0</v>
      </c>
      <c r="AA28" s="411">
        <v>0</v>
      </c>
      <c r="AB28" s="411">
        <v>0</v>
      </c>
      <c r="AC28" s="406">
        <f t="shared" si="2"/>
        <v>0</v>
      </c>
      <c r="AD28" s="413">
        <f t="shared" si="3"/>
        <v>152</v>
      </c>
    </row>
    <row r="29" spans="1:30" ht="12">
      <c r="A29" s="9">
        <v>22</v>
      </c>
      <c r="B29" s="540" t="s">
        <v>501</v>
      </c>
      <c r="C29" s="405">
        <v>0</v>
      </c>
      <c r="D29" s="405">
        <v>0</v>
      </c>
      <c r="E29" s="405">
        <v>4</v>
      </c>
      <c r="F29" s="405">
        <v>3</v>
      </c>
      <c r="G29" s="405">
        <v>3</v>
      </c>
      <c r="H29" s="405">
        <v>7</v>
      </c>
      <c r="I29" s="412">
        <f t="shared" si="0"/>
        <v>17</v>
      </c>
      <c r="J29" s="405">
        <v>5</v>
      </c>
      <c r="K29" s="405">
        <v>3</v>
      </c>
      <c r="L29" s="405">
        <v>7</v>
      </c>
      <c r="M29" s="405">
        <v>4</v>
      </c>
      <c r="N29" s="405">
        <v>6</v>
      </c>
      <c r="O29" s="405">
        <v>1</v>
      </c>
      <c r="P29" s="405">
        <v>2</v>
      </c>
      <c r="Q29" s="405">
        <v>6</v>
      </c>
      <c r="R29" s="405">
        <v>5</v>
      </c>
      <c r="S29" s="405">
        <v>5</v>
      </c>
      <c r="T29" s="405">
        <v>4</v>
      </c>
      <c r="U29" s="405">
        <v>5</v>
      </c>
      <c r="V29" s="406">
        <f t="shared" si="1"/>
        <v>53</v>
      </c>
      <c r="W29" s="405">
        <v>14</v>
      </c>
      <c r="X29" s="405">
        <v>2</v>
      </c>
      <c r="Y29" s="405">
        <v>5</v>
      </c>
      <c r="Z29" s="405">
        <v>8</v>
      </c>
      <c r="AA29" s="405">
        <v>10</v>
      </c>
      <c r="AB29" s="405">
        <v>3</v>
      </c>
      <c r="AC29" s="406">
        <f t="shared" si="2"/>
        <v>42</v>
      </c>
      <c r="AD29" s="413">
        <f t="shared" si="3"/>
        <v>112</v>
      </c>
    </row>
    <row r="30" spans="1:30" ht="12">
      <c r="A30" s="9">
        <v>23</v>
      </c>
      <c r="B30" s="540" t="s">
        <v>502</v>
      </c>
      <c r="C30" s="411">
        <v>1</v>
      </c>
      <c r="D30" s="411">
        <v>0</v>
      </c>
      <c r="E30" s="405">
        <v>1</v>
      </c>
      <c r="F30" s="405">
        <v>2</v>
      </c>
      <c r="G30" s="405">
        <v>0</v>
      </c>
      <c r="H30" s="405">
        <v>0</v>
      </c>
      <c r="I30" s="412">
        <f t="shared" si="0"/>
        <v>4</v>
      </c>
      <c r="J30" s="405">
        <v>0</v>
      </c>
      <c r="K30" s="405">
        <v>4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>
        <v>1</v>
      </c>
      <c r="R30" s="405">
        <v>2</v>
      </c>
      <c r="S30" s="405">
        <v>3</v>
      </c>
      <c r="T30" s="405">
        <v>1</v>
      </c>
      <c r="U30" s="405">
        <v>0</v>
      </c>
      <c r="V30" s="406">
        <f t="shared" si="1"/>
        <v>11</v>
      </c>
      <c r="W30" s="411">
        <v>0</v>
      </c>
      <c r="X30" s="411">
        <v>0</v>
      </c>
      <c r="Y30" s="411">
        <v>0</v>
      </c>
      <c r="Z30" s="411">
        <v>0</v>
      </c>
      <c r="AA30" s="411">
        <v>0</v>
      </c>
      <c r="AB30" s="411">
        <v>0</v>
      </c>
      <c r="AC30" s="406">
        <f t="shared" si="2"/>
        <v>0</v>
      </c>
      <c r="AD30" s="413">
        <f t="shared" si="3"/>
        <v>15</v>
      </c>
    </row>
    <row r="31" spans="1:30" ht="12">
      <c r="A31" s="9">
        <v>24</v>
      </c>
      <c r="B31" s="540" t="s">
        <v>503</v>
      </c>
      <c r="C31" s="405">
        <v>0</v>
      </c>
      <c r="D31" s="405">
        <v>0</v>
      </c>
      <c r="E31" s="405">
        <v>5</v>
      </c>
      <c r="F31" s="405">
        <v>8</v>
      </c>
      <c r="G31" s="405">
        <v>3</v>
      </c>
      <c r="H31" s="405">
        <v>3</v>
      </c>
      <c r="I31" s="412">
        <f t="shared" si="0"/>
        <v>19</v>
      </c>
      <c r="J31" s="405">
        <v>9</v>
      </c>
      <c r="K31" s="405">
        <v>7</v>
      </c>
      <c r="L31" s="405">
        <v>4</v>
      </c>
      <c r="M31" s="405">
        <v>7</v>
      </c>
      <c r="N31" s="405">
        <v>4</v>
      </c>
      <c r="O31" s="405">
        <v>5</v>
      </c>
      <c r="P31" s="405">
        <v>7</v>
      </c>
      <c r="Q31" s="405">
        <v>3</v>
      </c>
      <c r="R31" s="405">
        <v>7</v>
      </c>
      <c r="S31" s="405">
        <v>7</v>
      </c>
      <c r="T31" s="405">
        <v>5</v>
      </c>
      <c r="U31" s="405">
        <v>6</v>
      </c>
      <c r="V31" s="406">
        <f t="shared" si="1"/>
        <v>71</v>
      </c>
      <c r="W31" s="411">
        <v>0</v>
      </c>
      <c r="X31" s="411">
        <v>0</v>
      </c>
      <c r="Y31" s="411">
        <v>0</v>
      </c>
      <c r="Z31" s="411">
        <v>0</v>
      </c>
      <c r="AA31" s="411">
        <v>0</v>
      </c>
      <c r="AB31" s="411">
        <v>0</v>
      </c>
      <c r="AC31" s="406">
        <f t="shared" si="2"/>
        <v>0</v>
      </c>
      <c r="AD31" s="413">
        <f t="shared" si="3"/>
        <v>90</v>
      </c>
    </row>
    <row r="32" spans="1:30" ht="12">
      <c r="A32" s="9">
        <v>25</v>
      </c>
      <c r="B32" s="540" t="s">
        <v>504</v>
      </c>
      <c r="C32" s="411">
        <v>3</v>
      </c>
      <c r="D32" s="411">
        <v>3</v>
      </c>
      <c r="E32" s="405">
        <v>6</v>
      </c>
      <c r="F32" s="405">
        <v>8</v>
      </c>
      <c r="G32" s="405">
        <v>6</v>
      </c>
      <c r="H32" s="405">
        <v>5</v>
      </c>
      <c r="I32" s="412">
        <f t="shared" si="0"/>
        <v>31</v>
      </c>
      <c r="J32" s="405">
        <v>7</v>
      </c>
      <c r="K32" s="405">
        <v>8</v>
      </c>
      <c r="L32" s="405">
        <v>13</v>
      </c>
      <c r="M32" s="405">
        <v>7</v>
      </c>
      <c r="N32" s="405">
        <v>15</v>
      </c>
      <c r="O32" s="405">
        <v>6</v>
      </c>
      <c r="P32" s="405">
        <v>3</v>
      </c>
      <c r="Q32" s="405">
        <v>5</v>
      </c>
      <c r="R32" s="405">
        <v>12</v>
      </c>
      <c r="S32" s="405">
        <v>3</v>
      </c>
      <c r="T32" s="405">
        <v>11</v>
      </c>
      <c r="U32" s="405">
        <v>9</v>
      </c>
      <c r="V32" s="406">
        <f t="shared" si="1"/>
        <v>99</v>
      </c>
      <c r="W32" s="411">
        <v>0</v>
      </c>
      <c r="X32" s="411">
        <v>0</v>
      </c>
      <c r="Y32" s="411">
        <v>0</v>
      </c>
      <c r="Z32" s="411">
        <v>0</v>
      </c>
      <c r="AA32" s="411">
        <v>0</v>
      </c>
      <c r="AB32" s="411">
        <v>0</v>
      </c>
      <c r="AC32" s="406">
        <f t="shared" si="2"/>
        <v>0</v>
      </c>
      <c r="AD32" s="413">
        <f t="shared" si="3"/>
        <v>130</v>
      </c>
    </row>
    <row r="33" spans="1:30" ht="12">
      <c r="A33" s="9">
        <v>26</v>
      </c>
      <c r="B33" s="540" t="s">
        <v>505</v>
      </c>
      <c r="C33" s="405">
        <v>0</v>
      </c>
      <c r="D33" s="405">
        <v>0</v>
      </c>
      <c r="E33" s="405">
        <v>0</v>
      </c>
      <c r="F33" s="405">
        <v>0</v>
      </c>
      <c r="G33" s="405">
        <v>0</v>
      </c>
      <c r="H33" s="405">
        <v>0</v>
      </c>
      <c r="I33" s="412">
        <f t="shared" si="0"/>
        <v>0</v>
      </c>
      <c r="J33" s="405">
        <v>5</v>
      </c>
      <c r="K33" s="405">
        <v>9</v>
      </c>
      <c r="L33" s="405">
        <v>9</v>
      </c>
      <c r="M33" s="405">
        <v>2</v>
      </c>
      <c r="N33" s="405">
        <v>15</v>
      </c>
      <c r="O33" s="405">
        <v>6</v>
      </c>
      <c r="P33" s="405">
        <v>10</v>
      </c>
      <c r="Q33" s="405">
        <v>10</v>
      </c>
      <c r="R33" s="405">
        <v>13</v>
      </c>
      <c r="S33" s="405">
        <v>7</v>
      </c>
      <c r="T33" s="405">
        <v>7</v>
      </c>
      <c r="U33" s="405">
        <v>5</v>
      </c>
      <c r="V33" s="406">
        <f t="shared" si="1"/>
        <v>98</v>
      </c>
      <c r="W33" s="411">
        <v>0</v>
      </c>
      <c r="X33" s="411">
        <v>0</v>
      </c>
      <c r="Y33" s="411">
        <v>0</v>
      </c>
      <c r="Z33" s="411">
        <v>0</v>
      </c>
      <c r="AA33" s="411">
        <v>0</v>
      </c>
      <c r="AB33" s="411">
        <v>0</v>
      </c>
      <c r="AC33" s="406">
        <f t="shared" si="2"/>
        <v>0</v>
      </c>
      <c r="AD33" s="413">
        <f t="shared" si="3"/>
        <v>98</v>
      </c>
    </row>
    <row r="34" spans="1:30" ht="12">
      <c r="A34" s="9">
        <v>27</v>
      </c>
      <c r="B34" s="540" t="s">
        <v>506</v>
      </c>
      <c r="C34" s="411">
        <v>2</v>
      </c>
      <c r="D34" s="411">
        <v>0</v>
      </c>
      <c r="E34" s="405">
        <v>2</v>
      </c>
      <c r="F34" s="405">
        <v>2</v>
      </c>
      <c r="G34" s="405">
        <v>3</v>
      </c>
      <c r="H34" s="405">
        <v>1</v>
      </c>
      <c r="I34" s="412">
        <f t="shared" si="0"/>
        <v>10</v>
      </c>
      <c r="J34" s="405">
        <v>0</v>
      </c>
      <c r="K34" s="405">
        <v>2</v>
      </c>
      <c r="L34" s="405">
        <v>3</v>
      </c>
      <c r="M34" s="405">
        <v>2</v>
      </c>
      <c r="N34" s="405">
        <v>2</v>
      </c>
      <c r="O34" s="405">
        <v>2</v>
      </c>
      <c r="P34" s="405">
        <v>4</v>
      </c>
      <c r="Q34" s="405">
        <v>1</v>
      </c>
      <c r="R34" s="405">
        <v>2</v>
      </c>
      <c r="S34" s="405">
        <v>3</v>
      </c>
      <c r="T34" s="405">
        <v>3</v>
      </c>
      <c r="U34" s="405">
        <v>2</v>
      </c>
      <c r="V34" s="406">
        <f t="shared" si="1"/>
        <v>26</v>
      </c>
      <c r="W34" s="411">
        <v>0</v>
      </c>
      <c r="X34" s="411">
        <v>0</v>
      </c>
      <c r="Y34" s="411">
        <v>0</v>
      </c>
      <c r="Z34" s="411">
        <v>0</v>
      </c>
      <c r="AA34" s="411">
        <v>0</v>
      </c>
      <c r="AB34" s="411">
        <v>0</v>
      </c>
      <c r="AC34" s="406">
        <f t="shared" si="2"/>
        <v>0</v>
      </c>
      <c r="AD34" s="413">
        <f t="shared" si="3"/>
        <v>36</v>
      </c>
    </row>
    <row r="35" spans="1:30" ht="12">
      <c r="A35" s="9">
        <v>28</v>
      </c>
      <c r="B35" s="540" t="s">
        <v>507</v>
      </c>
      <c r="C35" s="405">
        <v>0</v>
      </c>
      <c r="D35" s="405">
        <v>3</v>
      </c>
      <c r="E35" s="405">
        <v>1</v>
      </c>
      <c r="F35" s="405">
        <v>3</v>
      </c>
      <c r="G35" s="405">
        <v>1</v>
      </c>
      <c r="H35" s="405">
        <v>3</v>
      </c>
      <c r="I35" s="412">
        <f t="shared" si="0"/>
        <v>11</v>
      </c>
      <c r="J35" s="405">
        <v>2</v>
      </c>
      <c r="K35" s="405">
        <v>2</v>
      </c>
      <c r="L35" s="405">
        <v>3</v>
      </c>
      <c r="M35" s="405">
        <v>1</v>
      </c>
      <c r="N35" s="405">
        <v>4</v>
      </c>
      <c r="O35" s="405">
        <v>2</v>
      </c>
      <c r="P35" s="405">
        <v>0</v>
      </c>
      <c r="Q35" s="405">
        <v>1</v>
      </c>
      <c r="R35" s="405">
        <v>2</v>
      </c>
      <c r="S35" s="405">
        <v>2</v>
      </c>
      <c r="T35" s="405">
        <v>4</v>
      </c>
      <c r="U35" s="405">
        <v>0</v>
      </c>
      <c r="V35" s="406">
        <f t="shared" si="1"/>
        <v>23</v>
      </c>
      <c r="W35" s="411">
        <v>2</v>
      </c>
      <c r="X35" s="411">
        <v>1</v>
      </c>
      <c r="Y35" s="411">
        <v>2</v>
      </c>
      <c r="Z35" s="411">
        <v>1</v>
      </c>
      <c r="AA35" s="411">
        <v>9</v>
      </c>
      <c r="AB35" s="411">
        <v>2</v>
      </c>
      <c r="AC35" s="406">
        <f t="shared" si="2"/>
        <v>17</v>
      </c>
      <c r="AD35" s="413">
        <f t="shared" si="3"/>
        <v>51</v>
      </c>
    </row>
    <row r="36" spans="1:30" ht="12">
      <c r="A36" s="9">
        <v>29</v>
      </c>
      <c r="B36" s="540" t="s">
        <v>508</v>
      </c>
      <c r="C36" s="411">
        <v>5</v>
      </c>
      <c r="D36" s="411">
        <v>3</v>
      </c>
      <c r="E36" s="405">
        <v>3</v>
      </c>
      <c r="F36" s="405">
        <v>6</v>
      </c>
      <c r="G36" s="405">
        <v>5</v>
      </c>
      <c r="H36" s="405">
        <v>3</v>
      </c>
      <c r="I36" s="412">
        <f t="shared" si="0"/>
        <v>25</v>
      </c>
      <c r="J36" s="405">
        <v>5</v>
      </c>
      <c r="K36" s="405">
        <v>2</v>
      </c>
      <c r="L36" s="405">
        <v>5</v>
      </c>
      <c r="M36" s="405">
        <v>6</v>
      </c>
      <c r="N36" s="405">
        <v>4</v>
      </c>
      <c r="O36" s="405">
        <v>2</v>
      </c>
      <c r="P36" s="405">
        <v>1</v>
      </c>
      <c r="Q36" s="405">
        <v>7</v>
      </c>
      <c r="R36" s="405">
        <v>6</v>
      </c>
      <c r="S36" s="405">
        <v>9</v>
      </c>
      <c r="T36" s="405">
        <v>6</v>
      </c>
      <c r="U36" s="405">
        <v>6</v>
      </c>
      <c r="V36" s="406">
        <f t="shared" si="1"/>
        <v>59</v>
      </c>
      <c r="W36" s="411">
        <v>0</v>
      </c>
      <c r="X36" s="411">
        <v>0</v>
      </c>
      <c r="Y36" s="411">
        <v>0</v>
      </c>
      <c r="Z36" s="411">
        <v>0</v>
      </c>
      <c r="AA36" s="411">
        <v>0</v>
      </c>
      <c r="AB36" s="411">
        <v>0</v>
      </c>
      <c r="AC36" s="406">
        <f t="shared" si="2"/>
        <v>0</v>
      </c>
      <c r="AD36" s="413">
        <f t="shared" si="3"/>
        <v>84</v>
      </c>
    </row>
    <row r="37" spans="1:30" ht="12">
      <c r="A37" s="9">
        <v>30</v>
      </c>
      <c r="B37" s="540" t="s">
        <v>509</v>
      </c>
      <c r="C37" s="405">
        <v>0</v>
      </c>
      <c r="D37" s="405">
        <v>0</v>
      </c>
      <c r="E37" s="405">
        <v>8</v>
      </c>
      <c r="F37" s="405">
        <v>10</v>
      </c>
      <c r="G37" s="405">
        <v>11</v>
      </c>
      <c r="H37" s="405">
        <v>9</v>
      </c>
      <c r="I37" s="412">
        <f t="shared" si="0"/>
        <v>38</v>
      </c>
      <c r="J37" s="405">
        <v>8</v>
      </c>
      <c r="K37" s="405">
        <v>10</v>
      </c>
      <c r="L37" s="405">
        <v>10</v>
      </c>
      <c r="M37" s="405">
        <v>8</v>
      </c>
      <c r="N37" s="405">
        <v>8</v>
      </c>
      <c r="O37" s="405">
        <v>5</v>
      </c>
      <c r="P37" s="405">
        <v>7</v>
      </c>
      <c r="Q37" s="405">
        <v>7</v>
      </c>
      <c r="R37" s="405">
        <v>10</v>
      </c>
      <c r="S37" s="405">
        <v>11</v>
      </c>
      <c r="T37" s="405">
        <v>6</v>
      </c>
      <c r="U37" s="405">
        <v>2</v>
      </c>
      <c r="V37" s="406">
        <f t="shared" si="1"/>
        <v>92</v>
      </c>
      <c r="W37" s="411">
        <v>0</v>
      </c>
      <c r="X37" s="411">
        <v>0</v>
      </c>
      <c r="Y37" s="411">
        <v>0</v>
      </c>
      <c r="Z37" s="411">
        <v>0</v>
      </c>
      <c r="AA37" s="411">
        <v>0</v>
      </c>
      <c r="AB37" s="411">
        <v>0</v>
      </c>
      <c r="AC37" s="406">
        <f t="shared" si="2"/>
        <v>0</v>
      </c>
      <c r="AD37" s="413">
        <f t="shared" si="3"/>
        <v>130</v>
      </c>
    </row>
    <row r="38" spans="1:30" ht="12">
      <c r="A38" s="9">
        <v>31</v>
      </c>
      <c r="B38" s="540" t="s">
        <v>510</v>
      </c>
      <c r="C38" s="411">
        <v>6</v>
      </c>
      <c r="D38" s="411">
        <v>15</v>
      </c>
      <c r="E38" s="405">
        <v>15</v>
      </c>
      <c r="F38" s="405">
        <v>6</v>
      </c>
      <c r="G38" s="405">
        <v>11</v>
      </c>
      <c r="H38" s="405">
        <v>7</v>
      </c>
      <c r="I38" s="412">
        <f t="shared" si="0"/>
        <v>60</v>
      </c>
      <c r="J38" s="405">
        <v>9</v>
      </c>
      <c r="K38" s="405">
        <v>12</v>
      </c>
      <c r="L38" s="405">
        <v>9</v>
      </c>
      <c r="M38" s="405">
        <v>15</v>
      </c>
      <c r="N38" s="405">
        <v>10</v>
      </c>
      <c r="O38" s="405">
        <v>11</v>
      </c>
      <c r="P38" s="405">
        <v>12</v>
      </c>
      <c r="Q38" s="405">
        <v>11</v>
      </c>
      <c r="R38" s="405">
        <v>6</v>
      </c>
      <c r="S38" s="405">
        <v>11</v>
      </c>
      <c r="T38" s="405">
        <v>13</v>
      </c>
      <c r="U38" s="405">
        <v>14</v>
      </c>
      <c r="V38" s="406">
        <f t="shared" si="1"/>
        <v>133</v>
      </c>
      <c r="W38" s="411">
        <v>0</v>
      </c>
      <c r="X38" s="411">
        <v>0</v>
      </c>
      <c r="Y38" s="411">
        <v>0</v>
      </c>
      <c r="Z38" s="411">
        <v>0</v>
      </c>
      <c r="AA38" s="411">
        <v>0</v>
      </c>
      <c r="AB38" s="411">
        <v>0</v>
      </c>
      <c r="AC38" s="406">
        <f t="shared" si="2"/>
        <v>0</v>
      </c>
      <c r="AD38" s="413">
        <f t="shared" si="3"/>
        <v>193</v>
      </c>
    </row>
    <row r="39" spans="1:30" ht="12">
      <c r="A39" s="9">
        <v>32</v>
      </c>
      <c r="B39" s="540" t="s">
        <v>511</v>
      </c>
      <c r="C39" s="405">
        <v>0</v>
      </c>
      <c r="D39" s="405">
        <v>0</v>
      </c>
      <c r="E39" s="405">
        <v>3</v>
      </c>
      <c r="F39" s="405">
        <v>3</v>
      </c>
      <c r="G39" s="405">
        <v>2</v>
      </c>
      <c r="H39" s="405">
        <v>2</v>
      </c>
      <c r="I39" s="406">
        <f t="shared" si="0"/>
        <v>10</v>
      </c>
      <c r="J39" s="405">
        <v>3</v>
      </c>
      <c r="K39" s="405">
        <v>3</v>
      </c>
      <c r="L39" s="405">
        <v>3</v>
      </c>
      <c r="M39" s="405">
        <v>7</v>
      </c>
      <c r="N39" s="405">
        <v>2</v>
      </c>
      <c r="O39" s="405">
        <v>5</v>
      </c>
      <c r="P39" s="405">
        <v>5</v>
      </c>
      <c r="Q39" s="405">
        <v>5</v>
      </c>
      <c r="R39" s="405">
        <v>6</v>
      </c>
      <c r="S39" s="405">
        <v>4</v>
      </c>
      <c r="T39" s="405">
        <v>5</v>
      </c>
      <c r="U39" s="405">
        <v>3</v>
      </c>
      <c r="V39" s="406">
        <f t="shared" si="1"/>
        <v>51</v>
      </c>
      <c r="W39" s="411">
        <v>0</v>
      </c>
      <c r="X39" s="411">
        <v>0</v>
      </c>
      <c r="Y39" s="411">
        <v>0</v>
      </c>
      <c r="Z39" s="411">
        <v>0</v>
      </c>
      <c r="AA39" s="411">
        <v>0</v>
      </c>
      <c r="AB39" s="411">
        <v>0</v>
      </c>
      <c r="AC39" s="406">
        <f t="shared" si="2"/>
        <v>0</v>
      </c>
      <c r="AD39" s="407">
        <f t="shared" si="3"/>
        <v>61</v>
      </c>
    </row>
    <row r="40" spans="1:30" ht="12">
      <c r="A40" s="15">
        <v>33</v>
      </c>
      <c r="B40" s="541" t="s">
        <v>512</v>
      </c>
      <c r="C40" s="411">
        <v>0</v>
      </c>
      <c r="D40" s="411">
        <v>0</v>
      </c>
      <c r="E40" s="411">
        <v>4</v>
      </c>
      <c r="F40" s="411">
        <v>4</v>
      </c>
      <c r="G40" s="411">
        <v>3</v>
      </c>
      <c r="H40" s="411">
        <v>6</v>
      </c>
      <c r="I40" s="412">
        <f aca="true" t="shared" si="4" ref="I40:I59">SUM(C40:H40)</f>
        <v>17</v>
      </c>
      <c r="J40" s="411">
        <v>10</v>
      </c>
      <c r="K40" s="411">
        <v>4</v>
      </c>
      <c r="L40" s="411">
        <v>7</v>
      </c>
      <c r="M40" s="411">
        <v>5</v>
      </c>
      <c r="N40" s="411">
        <v>6</v>
      </c>
      <c r="O40" s="411">
        <v>9</v>
      </c>
      <c r="P40" s="411">
        <v>5</v>
      </c>
      <c r="Q40" s="411">
        <v>10</v>
      </c>
      <c r="R40" s="411">
        <v>5</v>
      </c>
      <c r="S40" s="411">
        <v>4</v>
      </c>
      <c r="T40" s="411">
        <v>7</v>
      </c>
      <c r="U40" s="411">
        <v>6</v>
      </c>
      <c r="V40" s="412">
        <f aca="true" t="shared" si="5" ref="V40:V58">SUM(J40:U40)</f>
        <v>78</v>
      </c>
      <c r="W40" s="411">
        <v>5</v>
      </c>
      <c r="X40" s="411">
        <v>2</v>
      </c>
      <c r="Y40" s="411">
        <v>12</v>
      </c>
      <c r="Z40" s="411">
        <v>3</v>
      </c>
      <c r="AA40" s="411">
        <v>2</v>
      </c>
      <c r="AB40" s="411">
        <v>3</v>
      </c>
      <c r="AC40" s="412">
        <f aca="true" t="shared" si="6" ref="AC40:AC58">SUM(W40:AB40)</f>
        <v>27</v>
      </c>
      <c r="AD40" s="413">
        <f aca="true" t="shared" si="7" ref="AD40:AD59">SUM(AC40,V40,I40)</f>
        <v>122</v>
      </c>
    </row>
    <row r="41" spans="1:30" ht="12">
      <c r="A41" s="511">
        <v>34</v>
      </c>
      <c r="B41" s="540" t="s">
        <v>612</v>
      </c>
      <c r="C41" s="405">
        <v>2</v>
      </c>
      <c r="D41" s="405">
        <v>3</v>
      </c>
      <c r="E41" s="405">
        <v>2</v>
      </c>
      <c r="F41" s="405">
        <v>3</v>
      </c>
      <c r="G41" s="405">
        <v>6</v>
      </c>
      <c r="H41" s="405">
        <v>3</v>
      </c>
      <c r="I41" s="412">
        <f t="shared" si="4"/>
        <v>19</v>
      </c>
      <c r="J41" s="405">
        <v>0</v>
      </c>
      <c r="K41" s="405">
        <v>2</v>
      </c>
      <c r="L41" s="405">
        <v>6</v>
      </c>
      <c r="M41" s="405">
        <v>2</v>
      </c>
      <c r="N41" s="405">
        <v>1</v>
      </c>
      <c r="O41" s="405">
        <v>9</v>
      </c>
      <c r="P41" s="405">
        <v>4</v>
      </c>
      <c r="Q41" s="405">
        <v>14</v>
      </c>
      <c r="R41" s="405">
        <v>3</v>
      </c>
      <c r="S41" s="405">
        <v>5</v>
      </c>
      <c r="T41" s="405">
        <v>7</v>
      </c>
      <c r="U41" s="405">
        <v>2</v>
      </c>
      <c r="V41" s="406">
        <f t="shared" si="5"/>
        <v>55</v>
      </c>
      <c r="W41" s="411">
        <v>0</v>
      </c>
      <c r="X41" s="411">
        <v>0</v>
      </c>
      <c r="Y41" s="411">
        <v>0</v>
      </c>
      <c r="Z41" s="411">
        <v>0</v>
      </c>
      <c r="AA41" s="411">
        <v>0</v>
      </c>
      <c r="AB41" s="411">
        <v>0</v>
      </c>
      <c r="AC41" s="406">
        <f t="shared" si="6"/>
        <v>0</v>
      </c>
      <c r="AD41" s="407">
        <f t="shared" si="7"/>
        <v>74</v>
      </c>
    </row>
    <row r="42" spans="1:30" ht="12">
      <c r="A42" s="15">
        <v>35</v>
      </c>
      <c r="B42" s="541" t="s">
        <v>604</v>
      </c>
      <c r="C42" s="411">
        <v>0</v>
      </c>
      <c r="D42" s="411">
        <v>0</v>
      </c>
      <c r="E42" s="411">
        <v>12</v>
      </c>
      <c r="F42" s="411">
        <v>6</v>
      </c>
      <c r="G42" s="411">
        <v>14</v>
      </c>
      <c r="H42" s="411">
        <v>7</v>
      </c>
      <c r="I42" s="412">
        <f t="shared" si="4"/>
        <v>39</v>
      </c>
      <c r="J42" s="411">
        <v>13</v>
      </c>
      <c r="K42" s="411">
        <v>8</v>
      </c>
      <c r="L42" s="411">
        <v>14</v>
      </c>
      <c r="M42" s="411">
        <v>9</v>
      </c>
      <c r="N42" s="411">
        <v>8</v>
      </c>
      <c r="O42" s="411">
        <v>7</v>
      </c>
      <c r="P42" s="411">
        <v>13</v>
      </c>
      <c r="Q42" s="411">
        <v>8</v>
      </c>
      <c r="R42" s="411">
        <v>15</v>
      </c>
      <c r="S42" s="411">
        <v>14</v>
      </c>
      <c r="T42" s="411">
        <v>11</v>
      </c>
      <c r="U42" s="411">
        <v>10</v>
      </c>
      <c r="V42" s="412">
        <f t="shared" si="5"/>
        <v>130</v>
      </c>
      <c r="W42" s="411">
        <v>0</v>
      </c>
      <c r="X42" s="411">
        <v>0</v>
      </c>
      <c r="Y42" s="411">
        <v>0</v>
      </c>
      <c r="Z42" s="411">
        <v>0</v>
      </c>
      <c r="AA42" s="411">
        <v>0</v>
      </c>
      <c r="AB42" s="411">
        <v>0</v>
      </c>
      <c r="AC42" s="412">
        <f t="shared" si="6"/>
        <v>0</v>
      </c>
      <c r="AD42" s="413">
        <f t="shared" si="7"/>
        <v>169</v>
      </c>
    </row>
    <row r="43" spans="1:30" ht="12">
      <c r="A43" s="9">
        <v>36</v>
      </c>
      <c r="B43" s="540" t="s">
        <v>605</v>
      </c>
      <c r="C43" s="405">
        <v>22</v>
      </c>
      <c r="D43" s="405">
        <v>5</v>
      </c>
      <c r="E43" s="405">
        <v>19</v>
      </c>
      <c r="F43" s="405">
        <v>11</v>
      </c>
      <c r="G43" s="405">
        <v>19</v>
      </c>
      <c r="H43" s="405">
        <v>14</v>
      </c>
      <c r="I43" s="412">
        <f t="shared" si="4"/>
        <v>90</v>
      </c>
      <c r="J43" s="405">
        <v>10</v>
      </c>
      <c r="K43" s="405">
        <v>10</v>
      </c>
      <c r="L43" s="405">
        <v>13</v>
      </c>
      <c r="M43" s="405">
        <v>14</v>
      </c>
      <c r="N43" s="405">
        <v>16</v>
      </c>
      <c r="O43" s="405">
        <v>19</v>
      </c>
      <c r="P43" s="405">
        <v>15</v>
      </c>
      <c r="Q43" s="405">
        <v>15</v>
      </c>
      <c r="R43" s="405">
        <v>21</v>
      </c>
      <c r="S43" s="405">
        <v>14</v>
      </c>
      <c r="T43" s="405">
        <v>9</v>
      </c>
      <c r="U43" s="405">
        <v>17</v>
      </c>
      <c r="V43" s="406">
        <f t="shared" si="5"/>
        <v>173</v>
      </c>
      <c r="W43" s="411">
        <v>0</v>
      </c>
      <c r="X43" s="411">
        <v>0</v>
      </c>
      <c r="Y43" s="411">
        <v>0</v>
      </c>
      <c r="Z43" s="411">
        <v>0</v>
      </c>
      <c r="AA43" s="411">
        <v>0</v>
      </c>
      <c r="AB43" s="411">
        <v>0</v>
      </c>
      <c r="AC43" s="406">
        <f t="shared" si="6"/>
        <v>0</v>
      </c>
      <c r="AD43" s="413">
        <f t="shared" si="7"/>
        <v>263</v>
      </c>
    </row>
    <row r="44" spans="1:30" ht="12">
      <c r="A44" s="9">
        <v>37</v>
      </c>
      <c r="B44" s="540" t="s">
        <v>606</v>
      </c>
      <c r="C44" s="411">
        <v>7</v>
      </c>
      <c r="D44" s="411">
        <v>4</v>
      </c>
      <c r="E44" s="405">
        <v>4</v>
      </c>
      <c r="F44" s="405">
        <v>6</v>
      </c>
      <c r="G44" s="405">
        <v>4</v>
      </c>
      <c r="H44" s="405">
        <v>7</v>
      </c>
      <c r="I44" s="412">
        <f t="shared" si="4"/>
        <v>32</v>
      </c>
      <c r="J44" s="405">
        <v>13</v>
      </c>
      <c r="K44" s="405">
        <v>1</v>
      </c>
      <c r="L44" s="405">
        <v>5</v>
      </c>
      <c r="M44" s="405">
        <v>5</v>
      </c>
      <c r="N44" s="405">
        <v>5</v>
      </c>
      <c r="O44" s="405">
        <v>6</v>
      </c>
      <c r="P44" s="405">
        <v>0</v>
      </c>
      <c r="Q44" s="405">
        <v>10</v>
      </c>
      <c r="R44" s="405">
        <v>8</v>
      </c>
      <c r="S44" s="405">
        <v>7</v>
      </c>
      <c r="T44" s="405">
        <v>6</v>
      </c>
      <c r="U44" s="405">
        <v>7</v>
      </c>
      <c r="V44" s="406">
        <f t="shared" si="5"/>
        <v>73</v>
      </c>
      <c r="W44" s="411">
        <v>0</v>
      </c>
      <c r="X44" s="411">
        <v>0</v>
      </c>
      <c r="Y44" s="411">
        <v>0</v>
      </c>
      <c r="Z44" s="411">
        <v>0</v>
      </c>
      <c r="AA44" s="411">
        <v>0</v>
      </c>
      <c r="AB44" s="411">
        <v>0</v>
      </c>
      <c r="AC44" s="406">
        <f t="shared" si="6"/>
        <v>0</v>
      </c>
      <c r="AD44" s="413">
        <f t="shared" si="7"/>
        <v>105</v>
      </c>
    </row>
    <row r="45" spans="1:30" ht="12">
      <c r="A45" s="780">
        <v>38</v>
      </c>
      <c r="B45" s="781" t="s">
        <v>607</v>
      </c>
      <c r="C45" s="782">
        <v>0</v>
      </c>
      <c r="D45" s="782">
        <v>0</v>
      </c>
      <c r="E45" s="782">
        <v>14</v>
      </c>
      <c r="F45" s="782">
        <v>8</v>
      </c>
      <c r="G45" s="782">
        <v>7</v>
      </c>
      <c r="H45" s="782">
        <v>12</v>
      </c>
      <c r="I45" s="783">
        <f t="shared" si="4"/>
        <v>41</v>
      </c>
      <c r="J45" s="782">
        <v>13</v>
      </c>
      <c r="K45" s="782">
        <v>3</v>
      </c>
      <c r="L45" s="782">
        <v>7</v>
      </c>
      <c r="M45" s="782">
        <v>8</v>
      </c>
      <c r="N45" s="782">
        <v>10</v>
      </c>
      <c r="O45" s="782">
        <v>2</v>
      </c>
      <c r="P45" s="782">
        <v>15</v>
      </c>
      <c r="Q45" s="782">
        <v>8</v>
      </c>
      <c r="R45" s="782">
        <v>7</v>
      </c>
      <c r="S45" s="782">
        <v>8</v>
      </c>
      <c r="T45" s="782">
        <v>8</v>
      </c>
      <c r="U45" s="782">
        <v>10</v>
      </c>
      <c r="V45" s="783">
        <f t="shared" si="5"/>
        <v>99</v>
      </c>
      <c r="W45" s="782">
        <v>0</v>
      </c>
      <c r="X45" s="782">
        <v>0</v>
      </c>
      <c r="Y45" s="782">
        <v>0</v>
      </c>
      <c r="Z45" s="782">
        <v>0</v>
      </c>
      <c r="AA45" s="782">
        <v>0</v>
      </c>
      <c r="AB45" s="782">
        <v>0</v>
      </c>
      <c r="AC45" s="783">
        <f t="shared" si="6"/>
        <v>0</v>
      </c>
      <c r="AD45" s="784">
        <f t="shared" si="7"/>
        <v>140</v>
      </c>
    </row>
    <row r="46" spans="1:30" ht="12">
      <c r="A46" s="15">
        <v>39</v>
      </c>
      <c r="B46" s="541" t="s">
        <v>608</v>
      </c>
      <c r="C46" s="411">
        <v>13</v>
      </c>
      <c r="D46" s="411">
        <v>17</v>
      </c>
      <c r="E46" s="411">
        <v>7</v>
      </c>
      <c r="F46" s="411">
        <v>14</v>
      </c>
      <c r="G46" s="411">
        <v>22</v>
      </c>
      <c r="H46" s="411">
        <v>12</v>
      </c>
      <c r="I46" s="412">
        <f t="shared" si="4"/>
        <v>85</v>
      </c>
      <c r="J46" s="411">
        <v>12</v>
      </c>
      <c r="K46" s="411">
        <v>16</v>
      </c>
      <c r="L46" s="411">
        <v>19</v>
      </c>
      <c r="M46" s="411">
        <v>10</v>
      </c>
      <c r="N46" s="411">
        <v>20</v>
      </c>
      <c r="O46" s="411">
        <v>19</v>
      </c>
      <c r="P46" s="411">
        <v>20</v>
      </c>
      <c r="Q46" s="411">
        <v>21</v>
      </c>
      <c r="R46" s="411">
        <v>19</v>
      </c>
      <c r="S46" s="411">
        <v>17</v>
      </c>
      <c r="T46" s="411">
        <v>29</v>
      </c>
      <c r="U46" s="411">
        <v>16</v>
      </c>
      <c r="V46" s="412">
        <f t="shared" si="5"/>
        <v>218</v>
      </c>
      <c r="W46" s="411">
        <v>24</v>
      </c>
      <c r="X46" s="411">
        <v>16</v>
      </c>
      <c r="Y46" s="411">
        <v>37</v>
      </c>
      <c r="Z46" s="411">
        <v>18</v>
      </c>
      <c r="AA46" s="411">
        <v>38</v>
      </c>
      <c r="AB46" s="411">
        <v>17</v>
      </c>
      <c r="AC46" s="412">
        <f t="shared" si="6"/>
        <v>150</v>
      </c>
      <c r="AD46" s="413">
        <f t="shared" si="7"/>
        <v>453</v>
      </c>
    </row>
    <row r="47" spans="1:30" ht="12">
      <c r="A47" s="9">
        <v>40</v>
      </c>
      <c r="B47" s="540" t="s">
        <v>609</v>
      </c>
      <c r="C47" s="405">
        <v>0</v>
      </c>
      <c r="D47" s="405">
        <v>0</v>
      </c>
      <c r="E47" s="405">
        <v>11</v>
      </c>
      <c r="F47" s="405">
        <v>5</v>
      </c>
      <c r="G47" s="405">
        <v>5</v>
      </c>
      <c r="H47" s="405">
        <v>7</v>
      </c>
      <c r="I47" s="412">
        <f t="shared" si="4"/>
        <v>28</v>
      </c>
      <c r="J47" s="405">
        <v>12</v>
      </c>
      <c r="K47" s="405">
        <v>9</v>
      </c>
      <c r="L47" s="405">
        <v>6</v>
      </c>
      <c r="M47" s="405">
        <v>6</v>
      </c>
      <c r="N47" s="405">
        <v>5</v>
      </c>
      <c r="O47" s="405">
        <v>7</v>
      </c>
      <c r="P47" s="405">
        <v>9</v>
      </c>
      <c r="Q47" s="405">
        <v>10</v>
      </c>
      <c r="R47" s="405">
        <v>13</v>
      </c>
      <c r="S47" s="405">
        <v>13</v>
      </c>
      <c r="T47" s="405">
        <v>6</v>
      </c>
      <c r="U47" s="405">
        <v>6</v>
      </c>
      <c r="V47" s="406">
        <f t="shared" si="5"/>
        <v>102</v>
      </c>
      <c r="W47" s="411">
        <v>0</v>
      </c>
      <c r="X47" s="411">
        <v>0</v>
      </c>
      <c r="Y47" s="411">
        <v>0</v>
      </c>
      <c r="Z47" s="411">
        <v>0</v>
      </c>
      <c r="AA47" s="411">
        <v>0</v>
      </c>
      <c r="AB47" s="411">
        <v>0</v>
      </c>
      <c r="AC47" s="406">
        <f t="shared" si="6"/>
        <v>0</v>
      </c>
      <c r="AD47" s="413">
        <f t="shared" si="7"/>
        <v>130</v>
      </c>
    </row>
    <row r="48" spans="1:30" ht="12">
      <c r="A48" s="9">
        <v>41</v>
      </c>
      <c r="B48" s="540" t="s">
        <v>467</v>
      </c>
      <c r="C48" s="411">
        <v>0</v>
      </c>
      <c r="D48" s="411">
        <v>0</v>
      </c>
      <c r="E48" s="405">
        <v>9</v>
      </c>
      <c r="F48" s="405">
        <v>8</v>
      </c>
      <c r="G48" s="405">
        <v>6</v>
      </c>
      <c r="H48" s="405">
        <v>8</v>
      </c>
      <c r="I48" s="412">
        <f t="shared" si="4"/>
        <v>31</v>
      </c>
      <c r="J48" s="405">
        <v>7</v>
      </c>
      <c r="K48" s="405">
        <v>12</v>
      </c>
      <c r="L48" s="405">
        <v>7</v>
      </c>
      <c r="M48" s="405">
        <v>9</v>
      </c>
      <c r="N48" s="405">
        <v>8</v>
      </c>
      <c r="O48" s="405">
        <v>3</v>
      </c>
      <c r="P48" s="405">
        <v>11</v>
      </c>
      <c r="Q48" s="405">
        <v>10</v>
      </c>
      <c r="R48" s="405">
        <v>13</v>
      </c>
      <c r="S48" s="405">
        <v>10</v>
      </c>
      <c r="T48" s="405">
        <v>3</v>
      </c>
      <c r="U48" s="405">
        <v>5</v>
      </c>
      <c r="V48" s="406">
        <f t="shared" si="5"/>
        <v>98</v>
      </c>
      <c r="W48" s="411">
        <v>0</v>
      </c>
      <c r="X48" s="411">
        <v>0</v>
      </c>
      <c r="Y48" s="411">
        <v>0</v>
      </c>
      <c r="Z48" s="411">
        <v>0</v>
      </c>
      <c r="AA48" s="411">
        <v>0</v>
      </c>
      <c r="AB48" s="411">
        <v>0</v>
      </c>
      <c r="AC48" s="406">
        <f t="shared" si="6"/>
        <v>0</v>
      </c>
      <c r="AD48" s="413">
        <f t="shared" si="7"/>
        <v>129</v>
      </c>
    </row>
    <row r="49" spans="1:30" ht="12">
      <c r="A49" s="9">
        <v>42</v>
      </c>
      <c r="B49" s="540" t="s">
        <v>468</v>
      </c>
      <c r="C49" s="405">
        <v>0</v>
      </c>
      <c r="D49" s="405">
        <v>0</v>
      </c>
      <c r="E49" s="405">
        <v>7</v>
      </c>
      <c r="F49" s="405">
        <v>10</v>
      </c>
      <c r="G49" s="405">
        <v>8</v>
      </c>
      <c r="H49" s="405">
        <v>10</v>
      </c>
      <c r="I49" s="412">
        <f t="shared" si="4"/>
        <v>35</v>
      </c>
      <c r="J49" s="405">
        <v>11</v>
      </c>
      <c r="K49" s="405">
        <v>11</v>
      </c>
      <c r="L49" s="405">
        <v>9</v>
      </c>
      <c r="M49" s="405">
        <v>6</v>
      </c>
      <c r="N49" s="405">
        <v>8</v>
      </c>
      <c r="O49" s="405">
        <v>5</v>
      </c>
      <c r="P49" s="405">
        <v>5</v>
      </c>
      <c r="Q49" s="405">
        <v>6</v>
      </c>
      <c r="R49" s="405">
        <v>10</v>
      </c>
      <c r="S49" s="405">
        <v>8</v>
      </c>
      <c r="T49" s="405">
        <v>6</v>
      </c>
      <c r="U49" s="405">
        <v>9</v>
      </c>
      <c r="V49" s="406">
        <f t="shared" si="5"/>
        <v>94</v>
      </c>
      <c r="W49" s="411">
        <v>11</v>
      </c>
      <c r="X49" s="411">
        <v>6</v>
      </c>
      <c r="Y49" s="411">
        <v>6</v>
      </c>
      <c r="Z49" s="411">
        <v>8</v>
      </c>
      <c r="AA49" s="411">
        <v>14</v>
      </c>
      <c r="AB49" s="411">
        <v>6</v>
      </c>
      <c r="AC49" s="406">
        <f t="shared" si="6"/>
        <v>51</v>
      </c>
      <c r="AD49" s="413">
        <f t="shared" si="7"/>
        <v>180</v>
      </c>
    </row>
    <row r="50" spans="1:30" ht="12">
      <c r="A50" s="9">
        <v>43</v>
      </c>
      <c r="B50" s="540" t="s">
        <v>469</v>
      </c>
      <c r="C50" s="411">
        <v>0</v>
      </c>
      <c r="D50" s="411">
        <v>0</v>
      </c>
      <c r="E50" s="405">
        <v>6</v>
      </c>
      <c r="F50" s="405">
        <v>4</v>
      </c>
      <c r="G50" s="405">
        <v>5</v>
      </c>
      <c r="H50" s="405">
        <v>8</v>
      </c>
      <c r="I50" s="412">
        <f t="shared" si="4"/>
        <v>23</v>
      </c>
      <c r="J50" s="405">
        <v>5</v>
      </c>
      <c r="K50" s="405">
        <v>5</v>
      </c>
      <c r="L50" s="405">
        <v>7</v>
      </c>
      <c r="M50" s="405">
        <v>8</v>
      </c>
      <c r="N50" s="405">
        <v>7</v>
      </c>
      <c r="O50" s="405">
        <v>3</v>
      </c>
      <c r="P50" s="405">
        <v>6</v>
      </c>
      <c r="Q50" s="405">
        <v>5</v>
      </c>
      <c r="R50" s="405">
        <v>4</v>
      </c>
      <c r="S50" s="405">
        <v>2</v>
      </c>
      <c r="T50" s="405">
        <v>6</v>
      </c>
      <c r="U50" s="405">
        <v>5</v>
      </c>
      <c r="V50" s="406">
        <f t="shared" si="5"/>
        <v>63</v>
      </c>
      <c r="W50" s="411">
        <v>7</v>
      </c>
      <c r="X50" s="411">
        <v>6</v>
      </c>
      <c r="Y50" s="411">
        <v>9</v>
      </c>
      <c r="Z50" s="411">
        <v>13</v>
      </c>
      <c r="AA50" s="411">
        <v>11</v>
      </c>
      <c r="AB50" s="411">
        <v>5</v>
      </c>
      <c r="AC50" s="406">
        <f t="shared" si="6"/>
        <v>51</v>
      </c>
      <c r="AD50" s="413">
        <f t="shared" si="7"/>
        <v>137</v>
      </c>
    </row>
    <row r="51" spans="1:30" ht="12">
      <c r="A51" s="9">
        <v>44</v>
      </c>
      <c r="B51" s="540" t="s">
        <v>470</v>
      </c>
      <c r="C51" s="405">
        <v>0</v>
      </c>
      <c r="D51" s="405">
        <v>0</v>
      </c>
      <c r="E51" s="405">
        <v>5</v>
      </c>
      <c r="F51" s="405">
        <v>2</v>
      </c>
      <c r="G51" s="405">
        <v>4</v>
      </c>
      <c r="H51" s="405">
        <v>7</v>
      </c>
      <c r="I51" s="412">
        <f t="shared" si="4"/>
        <v>18</v>
      </c>
      <c r="J51" s="405">
        <v>5</v>
      </c>
      <c r="K51" s="405">
        <v>10</v>
      </c>
      <c r="L51" s="405">
        <v>9</v>
      </c>
      <c r="M51" s="405">
        <v>8</v>
      </c>
      <c r="N51" s="405">
        <v>5</v>
      </c>
      <c r="O51" s="405">
        <v>4</v>
      </c>
      <c r="P51" s="405">
        <v>4</v>
      </c>
      <c r="Q51" s="405">
        <v>6</v>
      </c>
      <c r="R51" s="405">
        <v>3</v>
      </c>
      <c r="S51" s="405">
        <v>3</v>
      </c>
      <c r="T51" s="405">
        <v>1</v>
      </c>
      <c r="U51" s="405">
        <v>4</v>
      </c>
      <c r="V51" s="406">
        <f t="shared" si="5"/>
        <v>62</v>
      </c>
      <c r="W51" s="411">
        <v>0</v>
      </c>
      <c r="X51" s="411">
        <v>0</v>
      </c>
      <c r="Y51" s="411">
        <v>0</v>
      </c>
      <c r="Z51" s="411">
        <v>0</v>
      </c>
      <c r="AA51" s="411">
        <v>0</v>
      </c>
      <c r="AB51" s="411">
        <v>0</v>
      </c>
      <c r="AC51" s="406">
        <f t="shared" si="6"/>
        <v>0</v>
      </c>
      <c r="AD51" s="413">
        <f t="shared" si="7"/>
        <v>80</v>
      </c>
    </row>
    <row r="52" spans="1:30" ht="12">
      <c r="A52" s="9">
        <v>45</v>
      </c>
      <c r="B52" s="540" t="s">
        <v>471</v>
      </c>
      <c r="C52" s="411">
        <v>0</v>
      </c>
      <c r="D52" s="411">
        <v>0</v>
      </c>
      <c r="E52" s="405">
        <v>3</v>
      </c>
      <c r="F52" s="405">
        <v>2</v>
      </c>
      <c r="G52" s="405">
        <v>3</v>
      </c>
      <c r="H52" s="405">
        <v>2</v>
      </c>
      <c r="I52" s="412">
        <f t="shared" si="4"/>
        <v>10</v>
      </c>
      <c r="J52" s="405">
        <v>4</v>
      </c>
      <c r="K52" s="405">
        <v>7</v>
      </c>
      <c r="L52" s="405">
        <v>3</v>
      </c>
      <c r="M52" s="405">
        <v>0</v>
      </c>
      <c r="N52" s="405">
        <v>2</v>
      </c>
      <c r="O52" s="405">
        <v>7</v>
      </c>
      <c r="P52" s="405">
        <v>1</v>
      </c>
      <c r="Q52" s="405">
        <v>6</v>
      </c>
      <c r="R52" s="405">
        <v>7</v>
      </c>
      <c r="S52" s="405">
        <v>4</v>
      </c>
      <c r="T52" s="405">
        <v>9</v>
      </c>
      <c r="U52" s="405">
        <v>6</v>
      </c>
      <c r="V52" s="406">
        <f t="shared" si="5"/>
        <v>56</v>
      </c>
      <c r="W52" s="411">
        <v>0</v>
      </c>
      <c r="X52" s="411">
        <v>0</v>
      </c>
      <c r="Y52" s="411">
        <v>0</v>
      </c>
      <c r="Z52" s="411">
        <v>0</v>
      </c>
      <c r="AA52" s="411">
        <v>0</v>
      </c>
      <c r="AB52" s="411">
        <v>0</v>
      </c>
      <c r="AC52" s="406">
        <f t="shared" si="6"/>
        <v>0</v>
      </c>
      <c r="AD52" s="413">
        <f t="shared" si="7"/>
        <v>66</v>
      </c>
    </row>
    <row r="53" spans="1:30" ht="12">
      <c r="A53" s="9">
        <v>46</v>
      </c>
      <c r="B53" s="540" t="s">
        <v>472</v>
      </c>
      <c r="C53" s="405">
        <v>0</v>
      </c>
      <c r="D53" s="405">
        <v>0</v>
      </c>
      <c r="E53" s="405">
        <v>8</v>
      </c>
      <c r="F53" s="405">
        <v>5</v>
      </c>
      <c r="G53" s="405">
        <v>4</v>
      </c>
      <c r="H53" s="405">
        <v>6</v>
      </c>
      <c r="I53" s="412">
        <f t="shared" si="4"/>
        <v>23</v>
      </c>
      <c r="J53" s="405">
        <v>3</v>
      </c>
      <c r="K53" s="405">
        <v>6</v>
      </c>
      <c r="L53" s="405">
        <v>11</v>
      </c>
      <c r="M53" s="405">
        <v>3</v>
      </c>
      <c r="N53" s="405">
        <v>13</v>
      </c>
      <c r="O53" s="405">
        <v>11</v>
      </c>
      <c r="P53" s="405">
        <v>9</v>
      </c>
      <c r="Q53" s="405">
        <v>6</v>
      </c>
      <c r="R53" s="405">
        <v>5</v>
      </c>
      <c r="S53" s="405">
        <v>5</v>
      </c>
      <c r="T53" s="405">
        <v>5</v>
      </c>
      <c r="U53" s="405">
        <v>7</v>
      </c>
      <c r="V53" s="406">
        <f t="shared" si="5"/>
        <v>84</v>
      </c>
      <c r="W53" s="411">
        <v>0</v>
      </c>
      <c r="X53" s="411">
        <v>0</v>
      </c>
      <c r="Y53" s="411">
        <v>0</v>
      </c>
      <c r="Z53" s="411">
        <v>0</v>
      </c>
      <c r="AA53" s="411">
        <v>0</v>
      </c>
      <c r="AB53" s="411">
        <v>0</v>
      </c>
      <c r="AC53" s="406">
        <f t="shared" si="6"/>
        <v>0</v>
      </c>
      <c r="AD53" s="413">
        <f t="shared" si="7"/>
        <v>107</v>
      </c>
    </row>
    <row r="54" spans="1:30" ht="12">
      <c r="A54" s="9">
        <v>47</v>
      </c>
      <c r="B54" s="540" t="s">
        <v>473</v>
      </c>
      <c r="C54" s="411">
        <v>0</v>
      </c>
      <c r="D54" s="411">
        <v>0</v>
      </c>
      <c r="E54" s="405">
        <v>2</v>
      </c>
      <c r="F54" s="405">
        <v>0</v>
      </c>
      <c r="G54" s="405">
        <v>0</v>
      </c>
      <c r="H54" s="405">
        <v>2</v>
      </c>
      <c r="I54" s="412">
        <f t="shared" si="4"/>
        <v>4</v>
      </c>
      <c r="J54" s="405">
        <v>3</v>
      </c>
      <c r="K54" s="405">
        <v>2</v>
      </c>
      <c r="L54" s="405">
        <v>4</v>
      </c>
      <c r="M54" s="405">
        <v>2</v>
      </c>
      <c r="N54" s="405">
        <v>6</v>
      </c>
      <c r="O54" s="405">
        <v>2</v>
      </c>
      <c r="P54" s="405">
        <v>0</v>
      </c>
      <c r="Q54" s="405">
        <v>3</v>
      </c>
      <c r="R54" s="405">
        <v>3</v>
      </c>
      <c r="S54" s="405">
        <v>1</v>
      </c>
      <c r="T54" s="405">
        <v>4</v>
      </c>
      <c r="U54" s="405">
        <v>6</v>
      </c>
      <c r="V54" s="406">
        <f t="shared" si="5"/>
        <v>36</v>
      </c>
      <c r="W54" s="411">
        <v>0</v>
      </c>
      <c r="X54" s="411">
        <v>0</v>
      </c>
      <c r="Y54" s="411">
        <v>0</v>
      </c>
      <c r="Z54" s="411">
        <v>0</v>
      </c>
      <c r="AA54" s="411">
        <v>0</v>
      </c>
      <c r="AB54" s="411">
        <v>0</v>
      </c>
      <c r="AC54" s="406">
        <f t="shared" si="6"/>
        <v>0</v>
      </c>
      <c r="AD54" s="413">
        <f t="shared" si="7"/>
        <v>40</v>
      </c>
    </row>
    <row r="55" spans="1:30" ht="12">
      <c r="A55" s="9">
        <v>48</v>
      </c>
      <c r="B55" s="540" t="s">
        <v>474</v>
      </c>
      <c r="C55" s="405">
        <v>0</v>
      </c>
      <c r="D55" s="405">
        <v>0</v>
      </c>
      <c r="E55" s="405">
        <v>4</v>
      </c>
      <c r="F55" s="405">
        <v>10</v>
      </c>
      <c r="G55" s="405">
        <v>7</v>
      </c>
      <c r="H55" s="405">
        <v>6</v>
      </c>
      <c r="I55" s="412">
        <f t="shared" si="4"/>
        <v>27</v>
      </c>
      <c r="J55" s="405">
        <v>11</v>
      </c>
      <c r="K55" s="405">
        <v>14</v>
      </c>
      <c r="L55" s="405">
        <v>12</v>
      </c>
      <c r="M55" s="405">
        <v>6</v>
      </c>
      <c r="N55" s="405">
        <v>6</v>
      </c>
      <c r="O55" s="405">
        <v>6</v>
      </c>
      <c r="P55" s="405">
        <v>5</v>
      </c>
      <c r="Q55" s="405">
        <v>7</v>
      </c>
      <c r="R55" s="405">
        <v>6</v>
      </c>
      <c r="S55" s="405">
        <v>9</v>
      </c>
      <c r="T55" s="405">
        <v>9</v>
      </c>
      <c r="U55" s="405">
        <v>10</v>
      </c>
      <c r="V55" s="406">
        <f t="shared" si="5"/>
        <v>101</v>
      </c>
      <c r="W55" s="411">
        <v>0</v>
      </c>
      <c r="X55" s="411">
        <v>0</v>
      </c>
      <c r="Y55" s="411">
        <v>0</v>
      </c>
      <c r="Z55" s="411">
        <v>0</v>
      </c>
      <c r="AA55" s="411">
        <v>0</v>
      </c>
      <c r="AB55" s="411">
        <v>0</v>
      </c>
      <c r="AC55" s="406">
        <f t="shared" si="6"/>
        <v>0</v>
      </c>
      <c r="AD55" s="413">
        <f t="shared" si="7"/>
        <v>128</v>
      </c>
    </row>
    <row r="56" spans="1:30" ht="12">
      <c r="A56" s="9">
        <v>49</v>
      </c>
      <c r="B56" s="540" t="s">
        <v>475</v>
      </c>
      <c r="C56" s="411">
        <v>0</v>
      </c>
      <c r="D56" s="411">
        <v>0</v>
      </c>
      <c r="E56" s="405">
        <v>15</v>
      </c>
      <c r="F56" s="405">
        <v>8</v>
      </c>
      <c r="G56" s="405">
        <v>19</v>
      </c>
      <c r="H56" s="405">
        <v>7</v>
      </c>
      <c r="I56" s="412">
        <f t="shared" si="4"/>
        <v>49</v>
      </c>
      <c r="J56" s="405">
        <v>5</v>
      </c>
      <c r="K56" s="405">
        <v>20</v>
      </c>
      <c r="L56" s="405">
        <v>18</v>
      </c>
      <c r="M56" s="405">
        <v>12</v>
      </c>
      <c r="N56" s="405">
        <v>16</v>
      </c>
      <c r="O56" s="405">
        <v>14</v>
      </c>
      <c r="P56" s="405">
        <v>17</v>
      </c>
      <c r="Q56" s="405">
        <v>15</v>
      </c>
      <c r="R56" s="405">
        <v>19</v>
      </c>
      <c r="S56" s="405">
        <v>17</v>
      </c>
      <c r="T56" s="405">
        <v>11</v>
      </c>
      <c r="U56" s="405">
        <v>12</v>
      </c>
      <c r="V56" s="406">
        <f t="shared" si="5"/>
        <v>176</v>
      </c>
      <c r="W56" s="411">
        <v>20</v>
      </c>
      <c r="X56" s="411">
        <v>7</v>
      </c>
      <c r="Y56" s="411">
        <v>17</v>
      </c>
      <c r="Z56" s="411">
        <v>18</v>
      </c>
      <c r="AA56" s="411">
        <v>18</v>
      </c>
      <c r="AB56" s="411">
        <v>11</v>
      </c>
      <c r="AC56" s="406">
        <f t="shared" si="6"/>
        <v>91</v>
      </c>
      <c r="AD56" s="413">
        <f t="shared" si="7"/>
        <v>316</v>
      </c>
    </row>
    <row r="57" spans="1:30" ht="12">
      <c r="A57" s="9">
        <v>50</v>
      </c>
      <c r="B57" s="540" t="s">
        <v>538</v>
      </c>
      <c r="C57" s="405">
        <v>0</v>
      </c>
      <c r="D57" s="405">
        <v>0</v>
      </c>
      <c r="E57" s="405">
        <v>11</v>
      </c>
      <c r="F57" s="405">
        <v>12</v>
      </c>
      <c r="G57" s="405">
        <v>10</v>
      </c>
      <c r="H57" s="405">
        <v>5</v>
      </c>
      <c r="I57" s="412">
        <f t="shared" si="4"/>
        <v>38</v>
      </c>
      <c r="J57" s="405">
        <v>8</v>
      </c>
      <c r="K57" s="405">
        <v>3</v>
      </c>
      <c r="L57" s="405">
        <v>4</v>
      </c>
      <c r="M57" s="405">
        <v>9</v>
      </c>
      <c r="N57" s="405">
        <v>9</v>
      </c>
      <c r="O57" s="405">
        <v>8</v>
      </c>
      <c r="P57" s="405">
        <v>10</v>
      </c>
      <c r="Q57" s="405">
        <v>10</v>
      </c>
      <c r="R57" s="405">
        <v>10</v>
      </c>
      <c r="S57" s="405">
        <v>4</v>
      </c>
      <c r="T57" s="405">
        <v>10</v>
      </c>
      <c r="U57" s="405">
        <v>12</v>
      </c>
      <c r="V57" s="406">
        <f t="shared" si="5"/>
        <v>97</v>
      </c>
      <c r="W57" s="405">
        <v>11</v>
      </c>
      <c r="X57" s="405">
        <v>5</v>
      </c>
      <c r="Y57" s="405">
        <v>12</v>
      </c>
      <c r="Z57" s="405">
        <v>14</v>
      </c>
      <c r="AA57" s="405">
        <v>5</v>
      </c>
      <c r="AB57" s="405">
        <v>9</v>
      </c>
      <c r="AC57" s="406">
        <f t="shared" si="6"/>
        <v>56</v>
      </c>
      <c r="AD57" s="413">
        <f t="shared" si="7"/>
        <v>191</v>
      </c>
    </row>
    <row r="58" spans="1:30" ht="12">
      <c r="A58" s="9">
        <v>51</v>
      </c>
      <c r="B58" s="542" t="s">
        <v>539</v>
      </c>
      <c r="C58" s="510">
        <v>0</v>
      </c>
      <c r="D58" s="510">
        <v>0</v>
      </c>
      <c r="E58" s="510">
        <v>5</v>
      </c>
      <c r="F58" s="510">
        <v>4</v>
      </c>
      <c r="G58" s="510">
        <v>5</v>
      </c>
      <c r="H58" s="510">
        <v>5</v>
      </c>
      <c r="I58" s="462">
        <f t="shared" si="4"/>
        <v>19</v>
      </c>
      <c r="J58" s="510">
        <v>8</v>
      </c>
      <c r="K58" s="510">
        <v>10</v>
      </c>
      <c r="L58" s="510">
        <v>5</v>
      </c>
      <c r="M58" s="510">
        <v>6</v>
      </c>
      <c r="N58" s="510">
        <v>12</v>
      </c>
      <c r="O58" s="510">
        <v>8</v>
      </c>
      <c r="P58" s="510">
        <v>6</v>
      </c>
      <c r="Q58" s="510">
        <v>9</v>
      </c>
      <c r="R58" s="510">
        <v>6</v>
      </c>
      <c r="S58" s="510">
        <v>3</v>
      </c>
      <c r="T58" s="510">
        <v>5</v>
      </c>
      <c r="U58" s="510">
        <v>11</v>
      </c>
      <c r="V58" s="408">
        <f t="shared" si="5"/>
        <v>89</v>
      </c>
      <c r="W58" s="411">
        <v>0</v>
      </c>
      <c r="X58" s="411">
        <v>0</v>
      </c>
      <c r="Y58" s="411">
        <v>0</v>
      </c>
      <c r="Z58" s="411">
        <v>0</v>
      </c>
      <c r="AA58" s="411">
        <v>0</v>
      </c>
      <c r="AB58" s="411">
        <v>0</v>
      </c>
      <c r="AC58" s="408">
        <f t="shared" si="6"/>
        <v>0</v>
      </c>
      <c r="AD58" s="463">
        <f t="shared" si="7"/>
        <v>108</v>
      </c>
    </row>
    <row r="59" spans="1:30" s="251" customFormat="1" ht="12.75" customHeight="1">
      <c r="A59" s="844" t="s">
        <v>772</v>
      </c>
      <c r="B59" s="845"/>
      <c r="C59" s="512">
        <f>SUM(C8:C58)</f>
        <v>114</v>
      </c>
      <c r="D59" s="512">
        <f>SUM(D8:D58)</f>
        <v>94</v>
      </c>
      <c r="E59" s="513">
        <f>SUM(E8:E58)</f>
        <v>378</v>
      </c>
      <c r="F59" s="513">
        <f aca="true" t="shared" si="8" ref="F59:AC59">SUM(F8:F58)</f>
        <v>345</v>
      </c>
      <c r="G59" s="513">
        <f t="shared" si="8"/>
        <v>381</v>
      </c>
      <c r="H59" s="513">
        <f t="shared" si="8"/>
        <v>364</v>
      </c>
      <c r="I59" s="514">
        <f t="shared" si="4"/>
        <v>1676</v>
      </c>
      <c r="J59" s="513">
        <f t="shared" si="8"/>
        <v>415</v>
      </c>
      <c r="K59" s="513">
        <f t="shared" si="8"/>
        <v>404</v>
      </c>
      <c r="L59" s="513">
        <f t="shared" si="8"/>
        <v>453</v>
      </c>
      <c r="M59" s="513">
        <f t="shared" si="8"/>
        <v>399</v>
      </c>
      <c r="N59" s="513">
        <f t="shared" si="8"/>
        <v>435</v>
      </c>
      <c r="O59" s="513">
        <f t="shared" si="8"/>
        <v>379</v>
      </c>
      <c r="P59" s="513">
        <f t="shared" si="8"/>
        <v>394</v>
      </c>
      <c r="Q59" s="513">
        <f t="shared" si="8"/>
        <v>429</v>
      </c>
      <c r="R59" s="513">
        <f t="shared" si="8"/>
        <v>450</v>
      </c>
      <c r="S59" s="513">
        <f t="shared" si="8"/>
        <v>401</v>
      </c>
      <c r="T59" s="513">
        <f t="shared" si="8"/>
        <v>409</v>
      </c>
      <c r="U59" s="513">
        <f t="shared" si="8"/>
        <v>400</v>
      </c>
      <c r="V59" s="513">
        <f t="shared" si="8"/>
        <v>4968</v>
      </c>
      <c r="W59" s="513">
        <f t="shared" si="8"/>
        <v>154</v>
      </c>
      <c r="X59" s="513">
        <f t="shared" si="8"/>
        <v>90</v>
      </c>
      <c r="Y59" s="513">
        <f t="shared" si="8"/>
        <v>149</v>
      </c>
      <c r="Z59" s="513">
        <f t="shared" si="8"/>
        <v>121</v>
      </c>
      <c r="AA59" s="513">
        <f t="shared" si="8"/>
        <v>159</v>
      </c>
      <c r="AB59" s="513">
        <f t="shared" si="8"/>
        <v>87</v>
      </c>
      <c r="AC59" s="513">
        <f t="shared" si="8"/>
        <v>760</v>
      </c>
      <c r="AD59" s="515">
        <f t="shared" si="7"/>
        <v>7404</v>
      </c>
    </row>
    <row r="62" spans="9:29" ht="12.75">
      <c r="I62" s="282"/>
      <c r="J62" s="32"/>
      <c r="V62" s="282"/>
      <c r="W62" s="32"/>
      <c r="AC62" s="282"/>
    </row>
    <row r="63" spans="9:29" ht="12.75">
      <c r="I63" s="282"/>
      <c r="J63" s="32"/>
      <c r="P63" s="843"/>
      <c r="Q63" s="843"/>
      <c r="V63" s="282"/>
      <c r="W63" s="32"/>
      <c r="AC63" s="282"/>
    </row>
    <row r="64" spans="9:29" ht="12.75">
      <c r="I64" s="282"/>
      <c r="J64" s="32"/>
      <c r="V64" s="282"/>
      <c r="W64" s="32"/>
      <c r="AC64" s="282"/>
    </row>
    <row r="65" spans="9:29" ht="12.75">
      <c r="I65" s="282"/>
      <c r="J65" s="32"/>
      <c r="P65" s="843"/>
      <c r="Q65" s="843"/>
      <c r="V65" s="282"/>
      <c r="W65" s="32"/>
      <c r="AC65" s="282"/>
    </row>
  </sheetData>
  <sheetProtection/>
  <mergeCells count="20">
    <mergeCell ref="A2:AD2"/>
    <mergeCell ref="A4:AD4"/>
    <mergeCell ref="A3:AD3"/>
    <mergeCell ref="A5:A6"/>
    <mergeCell ref="B5:B6"/>
    <mergeCell ref="E5:F5"/>
    <mergeCell ref="G5:H5"/>
    <mergeCell ref="Y5:Z5"/>
    <mergeCell ref="P65:Q65"/>
    <mergeCell ref="P5:Q5"/>
    <mergeCell ref="AA5:AB5"/>
    <mergeCell ref="R5:S5"/>
    <mergeCell ref="T5:U5"/>
    <mergeCell ref="W5:X5"/>
    <mergeCell ref="A59:B59"/>
    <mergeCell ref="L5:M5"/>
    <mergeCell ref="N5:O5"/>
    <mergeCell ref="C5:D5"/>
    <mergeCell ref="J5:K5"/>
    <mergeCell ref="P63:Q63"/>
  </mergeCells>
  <printOptions/>
  <pageMargins left="0.3937007874015748" right="0" top="0.7874015748031497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38"/>
  <sheetViews>
    <sheetView zoomScale="130" zoomScaleNormal="130" zoomScalePageLayoutView="0" workbookViewId="0" topLeftCell="A1">
      <pane ySplit="6" topLeftCell="A2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00390625" style="1" customWidth="1"/>
    <col min="2" max="2" width="23.8515625" style="2" customWidth="1"/>
    <col min="3" max="3" width="3.28125" style="2" bestFit="1" customWidth="1"/>
    <col min="4" max="4" width="3.7109375" style="2" bestFit="1" customWidth="1"/>
    <col min="5" max="8" width="3.8515625" style="1" bestFit="1" customWidth="1"/>
    <col min="9" max="9" width="6.421875" style="51" customWidth="1"/>
    <col min="10" max="16" width="3.8515625" style="1" bestFit="1" customWidth="1"/>
    <col min="17" max="17" width="5.00390625" style="1" bestFit="1" customWidth="1"/>
    <col min="18" max="21" width="3.8515625" style="1" bestFit="1" customWidth="1"/>
    <col min="22" max="22" width="5.57421875" style="51" customWidth="1"/>
    <col min="23" max="23" width="3.7109375" style="1" customWidth="1"/>
    <col min="24" max="24" width="3.7109375" style="1" bestFit="1" customWidth="1"/>
    <col min="25" max="25" width="3.8515625" style="1" bestFit="1" customWidth="1"/>
    <col min="26" max="26" width="3.7109375" style="1" bestFit="1" customWidth="1"/>
    <col min="27" max="27" width="3.28125" style="1" bestFit="1" customWidth="1"/>
    <col min="28" max="28" width="3.7109375" style="1" bestFit="1" customWidth="1"/>
    <col min="29" max="29" width="5.421875" style="51" customWidth="1"/>
    <col min="30" max="30" width="6.8515625" style="37" customWidth="1"/>
    <col min="31" max="16384" width="9.140625" style="1" customWidth="1"/>
  </cols>
  <sheetData>
    <row r="1" ht="12.75">
      <c r="AD1" s="75"/>
    </row>
    <row r="2" spans="1:30" ht="12.75">
      <c r="A2" s="832" t="s">
        <v>1377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</row>
    <row r="3" spans="1:30" ht="12.75">
      <c r="A3" s="853" t="s">
        <v>866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</row>
    <row r="4" spans="1:30" ht="12.75">
      <c r="A4" s="853" t="s">
        <v>869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  <c r="M4" s="853"/>
      <c r="N4" s="853"/>
      <c r="O4" s="853"/>
      <c r="P4" s="853"/>
      <c r="Q4" s="853"/>
      <c r="R4" s="853"/>
      <c r="S4" s="853"/>
      <c r="T4" s="853"/>
      <c r="U4" s="853"/>
      <c r="V4" s="853"/>
      <c r="W4" s="853"/>
      <c r="X4" s="853"/>
      <c r="Y4" s="853"/>
      <c r="Z4" s="853"/>
      <c r="AA4" s="853"/>
      <c r="AB4" s="853"/>
      <c r="AC4" s="853"/>
      <c r="AD4" s="853"/>
    </row>
    <row r="5" spans="1:30" s="2" customFormat="1" ht="12.75">
      <c r="A5" s="854"/>
      <c r="B5" s="854" t="s">
        <v>21</v>
      </c>
      <c r="C5" s="849" t="s">
        <v>931</v>
      </c>
      <c r="D5" s="850"/>
      <c r="E5" s="846" t="s">
        <v>933</v>
      </c>
      <c r="F5" s="847"/>
      <c r="G5" s="846" t="s">
        <v>934</v>
      </c>
      <c r="H5" s="847"/>
      <c r="I5" s="278" t="s">
        <v>24</v>
      </c>
      <c r="J5" s="846" t="s">
        <v>26</v>
      </c>
      <c r="K5" s="848"/>
      <c r="L5" s="846" t="s">
        <v>27</v>
      </c>
      <c r="M5" s="847"/>
      <c r="N5" s="848" t="s">
        <v>28</v>
      </c>
      <c r="O5" s="848"/>
      <c r="P5" s="846" t="s">
        <v>29</v>
      </c>
      <c r="Q5" s="847"/>
      <c r="R5" s="848" t="s">
        <v>30</v>
      </c>
      <c r="S5" s="848"/>
      <c r="T5" s="846" t="s">
        <v>31</v>
      </c>
      <c r="U5" s="847"/>
      <c r="V5" s="283" t="s">
        <v>24</v>
      </c>
      <c r="W5" s="846" t="s">
        <v>33</v>
      </c>
      <c r="X5" s="847"/>
      <c r="Y5" s="848" t="s">
        <v>34</v>
      </c>
      <c r="Z5" s="848"/>
      <c r="AA5" s="846" t="s">
        <v>35</v>
      </c>
      <c r="AB5" s="848"/>
      <c r="AC5" s="278" t="s">
        <v>24</v>
      </c>
      <c r="AD5" s="266" t="s">
        <v>24</v>
      </c>
    </row>
    <row r="6" spans="1:30" s="2" customFormat="1" ht="12.75">
      <c r="A6" s="855"/>
      <c r="B6" s="855"/>
      <c r="C6" s="52" t="s">
        <v>22</v>
      </c>
      <c r="D6" s="53" t="s">
        <v>23</v>
      </c>
      <c r="E6" s="52" t="s">
        <v>22</v>
      </c>
      <c r="F6" s="53" t="s">
        <v>23</v>
      </c>
      <c r="G6" s="53" t="s">
        <v>22</v>
      </c>
      <c r="H6" s="54" t="s">
        <v>23</v>
      </c>
      <c r="I6" s="279" t="s">
        <v>25</v>
      </c>
      <c r="J6" s="54" t="s">
        <v>22</v>
      </c>
      <c r="K6" s="53" t="s">
        <v>23</v>
      </c>
      <c r="L6" s="52" t="s">
        <v>22</v>
      </c>
      <c r="M6" s="53" t="s">
        <v>23</v>
      </c>
      <c r="N6" s="54" t="s">
        <v>22</v>
      </c>
      <c r="O6" s="53" t="s">
        <v>23</v>
      </c>
      <c r="P6" s="52" t="s">
        <v>22</v>
      </c>
      <c r="Q6" s="53" t="s">
        <v>23</v>
      </c>
      <c r="R6" s="54" t="s">
        <v>22</v>
      </c>
      <c r="S6" s="53" t="s">
        <v>23</v>
      </c>
      <c r="T6" s="52" t="s">
        <v>22</v>
      </c>
      <c r="U6" s="53" t="s">
        <v>23</v>
      </c>
      <c r="V6" s="284" t="s">
        <v>32</v>
      </c>
      <c r="W6" s="52" t="s">
        <v>22</v>
      </c>
      <c r="X6" s="193" t="s">
        <v>23</v>
      </c>
      <c r="Y6" s="54" t="s">
        <v>22</v>
      </c>
      <c r="Z6" s="53" t="s">
        <v>23</v>
      </c>
      <c r="AA6" s="52" t="s">
        <v>22</v>
      </c>
      <c r="AB6" s="263" t="s">
        <v>23</v>
      </c>
      <c r="AC6" s="279" t="s">
        <v>36</v>
      </c>
      <c r="AD6" s="267" t="s">
        <v>40</v>
      </c>
    </row>
    <row r="7" spans="1:30" ht="15.75">
      <c r="A7" s="249"/>
      <c r="B7" s="264" t="s">
        <v>540</v>
      </c>
      <c r="C7" s="242"/>
      <c r="D7" s="242"/>
      <c r="E7" s="213"/>
      <c r="F7" s="213"/>
      <c r="G7" s="213"/>
      <c r="H7" s="213"/>
      <c r="I7" s="280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80"/>
      <c r="W7" s="213"/>
      <c r="X7" s="213"/>
      <c r="Y7" s="213"/>
      <c r="Z7" s="213"/>
      <c r="AA7" s="213"/>
      <c r="AB7" s="213"/>
      <c r="AC7" s="280"/>
      <c r="AD7" s="206"/>
    </row>
    <row r="8" spans="1:30" ht="12.75">
      <c r="A8" s="14">
        <v>1</v>
      </c>
      <c r="B8" s="543" t="s">
        <v>541</v>
      </c>
      <c r="C8" s="307">
        <v>0</v>
      </c>
      <c r="D8" s="307">
        <v>0</v>
      </c>
      <c r="E8" s="301">
        <v>2</v>
      </c>
      <c r="F8" s="301">
        <v>4</v>
      </c>
      <c r="G8" s="301">
        <v>0</v>
      </c>
      <c r="H8" s="301">
        <v>7</v>
      </c>
      <c r="I8" s="302">
        <f aca="true" t="shared" si="0" ref="I8:I33">SUM(C8:H8)</f>
        <v>13</v>
      </c>
      <c r="J8" s="301">
        <v>6</v>
      </c>
      <c r="K8" s="301">
        <v>5</v>
      </c>
      <c r="L8" s="301">
        <v>1</v>
      </c>
      <c r="M8" s="301">
        <v>1</v>
      </c>
      <c r="N8" s="301">
        <v>5</v>
      </c>
      <c r="O8" s="301">
        <v>5</v>
      </c>
      <c r="P8" s="301">
        <v>1</v>
      </c>
      <c r="Q8" s="301">
        <v>1</v>
      </c>
      <c r="R8" s="301">
        <v>2</v>
      </c>
      <c r="S8" s="301">
        <v>3</v>
      </c>
      <c r="T8" s="301">
        <v>2</v>
      </c>
      <c r="U8" s="301">
        <v>5</v>
      </c>
      <c r="V8" s="302">
        <f aca="true" t="shared" si="1" ref="V8:V32">SUM(J8:U8)</f>
        <v>37</v>
      </c>
      <c r="W8" s="411">
        <v>0</v>
      </c>
      <c r="X8" s="411">
        <v>0</v>
      </c>
      <c r="Y8" s="411">
        <v>0</v>
      </c>
      <c r="Z8" s="411">
        <v>0</v>
      </c>
      <c r="AA8" s="411">
        <v>0</v>
      </c>
      <c r="AB8" s="411">
        <v>0</v>
      </c>
      <c r="AC8" s="308">
        <f aca="true" t="shared" si="2" ref="AC8:AC32">SUM(W8:AB8)</f>
        <v>0</v>
      </c>
      <c r="AD8" s="309">
        <f aca="true" t="shared" si="3" ref="AD8:AD32">SUM(AC8,V8,I8)</f>
        <v>50</v>
      </c>
    </row>
    <row r="9" spans="1:30" ht="12.75">
      <c r="A9" s="7">
        <v>2</v>
      </c>
      <c r="B9" s="544" t="s">
        <v>542</v>
      </c>
      <c r="C9" s="301">
        <v>0</v>
      </c>
      <c r="D9" s="301">
        <v>0</v>
      </c>
      <c r="E9" s="301">
        <v>4</v>
      </c>
      <c r="F9" s="301">
        <v>6</v>
      </c>
      <c r="G9" s="301">
        <v>4</v>
      </c>
      <c r="H9" s="301">
        <v>10</v>
      </c>
      <c r="I9" s="302">
        <f t="shared" si="0"/>
        <v>24</v>
      </c>
      <c r="J9" s="301">
        <v>5</v>
      </c>
      <c r="K9" s="301">
        <v>2</v>
      </c>
      <c r="L9" s="301">
        <v>5</v>
      </c>
      <c r="M9" s="301">
        <v>2</v>
      </c>
      <c r="N9" s="301">
        <v>3</v>
      </c>
      <c r="O9" s="301">
        <v>4</v>
      </c>
      <c r="P9" s="301">
        <v>2</v>
      </c>
      <c r="Q9" s="301">
        <v>3</v>
      </c>
      <c r="R9" s="301">
        <v>2</v>
      </c>
      <c r="S9" s="301">
        <v>3</v>
      </c>
      <c r="T9" s="301">
        <v>4</v>
      </c>
      <c r="U9" s="301">
        <v>5</v>
      </c>
      <c r="V9" s="302">
        <f t="shared" si="1"/>
        <v>40</v>
      </c>
      <c r="W9" s="411">
        <v>0</v>
      </c>
      <c r="X9" s="411">
        <v>0</v>
      </c>
      <c r="Y9" s="411">
        <v>0</v>
      </c>
      <c r="Z9" s="411">
        <v>0</v>
      </c>
      <c r="AA9" s="411">
        <v>0</v>
      </c>
      <c r="AB9" s="411">
        <v>0</v>
      </c>
      <c r="AC9" s="302">
        <f t="shared" si="2"/>
        <v>0</v>
      </c>
      <c r="AD9" s="310">
        <f t="shared" si="3"/>
        <v>64</v>
      </c>
    </row>
    <row r="10" spans="1:30" ht="12.75">
      <c r="A10" s="7">
        <v>3</v>
      </c>
      <c r="B10" s="544" t="s">
        <v>543</v>
      </c>
      <c r="C10" s="301">
        <v>0</v>
      </c>
      <c r="D10" s="301">
        <v>0</v>
      </c>
      <c r="E10" s="301">
        <v>8</v>
      </c>
      <c r="F10" s="301">
        <v>5</v>
      </c>
      <c r="G10" s="301">
        <v>4</v>
      </c>
      <c r="H10" s="301">
        <v>3</v>
      </c>
      <c r="I10" s="302">
        <f t="shared" si="0"/>
        <v>20</v>
      </c>
      <c r="J10" s="301">
        <v>8</v>
      </c>
      <c r="K10" s="301">
        <v>5</v>
      </c>
      <c r="L10" s="301">
        <v>8</v>
      </c>
      <c r="M10" s="301">
        <v>4</v>
      </c>
      <c r="N10" s="301">
        <v>2</v>
      </c>
      <c r="O10" s="301">
        <v>6</v>
      </c>
      <c r="P10" s="301">
        <v>2</v>
      </c>
      <c r="Q10" s="301">
        <v>1</v>
      </c>
      <c r="R10" s="301">
        <v>3</v>
      </c>
      <c r="S10" s="301">
        <v>2</v>
      </c>
      <c r="T10" s="301">
        <v>2</v>
      </c>
      <c r="U10" s="301">
        <v>4</v>
      </c>
      <c r="V10" s="302">
        <f t="shared" si="1"/>
        <v>47</v>
      </c>
      <c r="W10" s="411">
        <v>0</v>
      </c>
      <c r="X10" s="411">
        <v>0</v>
      </c>
      <c r="Y10" s="411">
        <v>0</v>
      </c>
      <c r="Z10" s="411">
        <v>0</v>
      </c>
      <c r="AA10" s="411">
        <v>0</v>
      </c>
      <c r="AB10" s="411">
        <v>0</v>
      </c>
      <c r="AC10" s="302">
        <f t="shared" si="2"/>
        <v>0</v>
      </c>
      <c r="AD10" s="310">
        <f t="shared" si="3"/>
        <v>67</v>
      </c>
    </row>
    <row r="11" spans="1:30" ht="12.75">
      <c r="A11" s="7">
        <v>4</v>
      </c>
      <c r="B11" s="544" t="s">
        <v>544</v>
      </c>
      <c r="C11" s="301">
        <v>0</v>
      </c>
      <c r="D11" s="301">
        <v>0</v>
      </c>
      <c r="E11" s="301">
        <v>6</v>
      </c>
      <c r="F11" s="301">
        <v>5</v>
      </c>
      <c r="G11" s="301">
        <v>8</v>
      </c>
      <c r="H11" s="301">
        <v>2</v>
      </c>
      <c r="I11" s="302">
        <f t="shared" si="0"/>
        <v>21</v>
      </c>
      <c r="J11" s="301">
        <v>4</v>
      </c>
      <c r="K11" s="301">
        <v>1</v>
      </c>
      <c r="L11" s="301">
        <v>9</v>
      </c>
      <c r="M11" s="301">
        <v>5</v>
      </c>
      <c r="N11" s="301">
        <v>2</v>
      </c>
      <c r="O11" s="301">
        <v>4</v>
      </c>
      <c r="P11" s="301">
        <v>6</v>
      </c>
      <c r="Q11" s="301">
        <v>3</v>
      </c>
      <c r="R11" s="301">
        <v>6</v>
      </c>
      <c r="S11" s="301">
        <v>1</v>
      </c>
      <c r="T11" s="301">
        <v>6</v>
      </c>
      <c r="U11" s="301">
        <v>3</v>
      </c>
      <c r="V11" s="302">
        <f t="shared" si="1"/>
        <v>50</v>
      </c>
      <c r="W11" s="411">
        <v>0</v>
      </c>
      <c r="X11" s="411">
        <v>0</v>
      </c>
      <c r="Y11" s="411">
        <v>0</v>
      </c>
      <c r="Z11" s="411">
        <v>0</v>
      </c>
      <c r="AA11" s="411">
        <v>0</v>
      </c>
      <c r="AB11" s="411">
        <v>0</v>
      </c>
      <c r="AC11" s="302">
        <f t="shared" si="2"/>
        <v>0</v>
      </c>
      <c r="AD11" s="310">
        <f t="shared" si="3"/>
        <v>71</v>
      </c>
    </row>
    <row r="12" spans="1:30" ht="12.75">
      <c r="A12" s="7">
        <v>5</v>
      </c>
      <c r="B12" s="544" t="s">
        <v>545</v>
      </c>
      <c r="C12" s="301">
        <v>0</v>
      </c>
      <c r="D12" s="301">
        <v>0</v>
      </c>
      <c r="E12" s="301">
        <v>42</v>
      </c>
      <c r="F12" s="301">
        <v>52</v>
      </c>
      <c r="G12" s="301">
        <v>49</v>
      </c>
      <c r="H12" s="301">
        <v>53</v>
      </c>
      <c r="I12" s="302">
        <f t="shared" si="0"/>
        <v>196</v>
      </c>
      <c r="J12" s="301">
        <v>51</v>
      </c>
      <c r="K12" s="301">
        <v>61</v>
      </c>
      <c r="L12" s="301">
        <v>66</v>
      </c>
      <c r="M12" s="301">
        <v>59</v>
      </c>
      <c r="N12" s="301">
        <v>65</v>
      </c>
      <c r="O12" s="301">
        <v>52</v>
      </c>
      <c r="P12" s="301">
        <v>60</v>
      </c>
      <c r="Q12" s="301">
        <v>61</v>
      </c>
      <c r="R12" s="301">
        <v>52</v>
      </c>
      <c r="S12" s="301">
        <v>44</v>
      </c>
      <c r="T12" s="301">
        <v>69</v>
      </c>
      <c r="U12" s="301">
        <v>50</v>
      </c>
      <c r="V12" s="302">
        <f t="shared" si="1"/>
        <v>690</v>
      </c>
      <c r="W12" s="411">
        <v>0</v>
      </c>
      <c r="X12" s="411">
        <v>0</v>
      </c>
      <c r="Y12" s="411">
        <v>0</v>
      </c>
      <c r="Z12" s="411">
        <v>0</v>
      </c>
      <c r="AA12" s="411">
        <v>0</v>
      </c>
      <c r="AB12" s="411">
        <v>0</v>
      </c>
      <c r="AC12" s="302">
        <f t="shared" si="2"/>
        <v>0</v>
      </c>
      <c r="AD12" s="310">
        <f t="shared" si="3"/>
        <v>886</v>
      </c>
    </row>
    <row r="13" spans="1:30" ht="12.75">
      <c r="A13" s="7">
        <v>6</v>
      </c>
      <c r="B13" s="544" t="s">
        <v>546</v>
      </c>
      <c r="C13" s="301">
        <v>0</v>
      </c>
      <c r="D13" s="301">
        <v>0</v>
      </c>
      <c r="E13" s="301">
        <v>6</v>
      </c>
      <c r="F13" s="301">
        <v>5</v>
      </c>
      <c r="G13" s="301">
        <v>5</v>
      </c>
      <c r="H13" s="301">
        <v>6</v>
      </c>
      <c r="I13" s="302">
        <f t="shared" si="0"/>
        <v>22</v>
      </c>
      <c r="J13" s="301">
        <v>3</v>
      </c>
      <c r="K13" s="301">
        <v>7</v>
      </c>
      <c r="L13" s="301">
        <v>7</v>
      </c>
      <c r="M13" s="301">
        <v>4</v>
      </c>
      <c r="N13" s="301">
        <v>4</v>
      </c>
      <c r="O13" s="301">
        <v>2</v>
      </c>
      <c r="P13" s="301">
        <v>5</v>
      </c>
      <c r="Q13" s="301">
        <v>2</v>
      </c>
      <c r="R13" s="301">
        <v>8</v>
      </c>
      <c r="S13" s="301">
        <v>6</v>
      </c>
      <c r="T13" s="301">
        <v>6</v>
      </c>
      <c r="U13" s="301">
        <v>3</v>
      </c>
      <c r="V13" s="302">
        <f t="shared" si="1"/>
        <v>57</v>
      </c>
      <c r="W13" s="301">
        <v>6</v>
      </c>
      <c r="X13" s="301">
        <v>2</v>
      </c>
      <c r="Y13" s="301">
        <v>9</v>
      </c>
      <c r="Z13" s="301">
        <v>2</v>
      </c>
      <c r="AA13" s="301">
        <v>6</v>
      </c>
      <c r="AB13" s="301">
        <v>5</v>
      </c>
      <c r="AC13" s="302">
        <f t="shared" si="2"/>
        <v>30</v>
      </c>
      <c r="AD13" s="310">
        <f t="shared" si="3"/>
        <v>109</v>
      </c>
    </row>
    <row r="14" spans="1:30" ht="12.75">
      <c r="A14" s="7">
        <v>7</v>
      </c>
      <c r="B14" s="544" t="s">
        <v>547</v>
      </c>
      <c r="C14" s="301">
        <v>0</v>
      </c>
      <c r="D14" s="301">
        <v>0</v>
      </c>
      <c r="E14" s="301">
        <v>2</v>
      </c>
      <c r="F14" s="301">
        <v>4</v>
      </c>
      <c r="G14" s="301">
        <v>4</v>
      </c>
      <c r="H14" s="301">
        <v>5</v>
      </c>
      <c r="I14" s="302">
        <f t="shared" si="0"/>
        <v>15</v>
      </c>
      <c r="J14" s="301">
        <v>0</v>
      </c>
      <c r="K14" s="301">
        <v>2</v>
      </c>
      <c r="L14" s="301">
        <v>4</v>
      </c>
      <c r="M14" s="301">
        <v>2</v>
      </c>
      <c r="N14" s="301">
        <v>7</v>
      </c>
      <c r="O14" s="301">
        <v>6</v>
      </c>
      <c r="P14" s="301">
        <v>5</v>
      </c>
      <c r="Q14" s="301">
        <v>1</v>
      </c>
      <c r="R14" s="301">
        <v>7</v>
      </c>
      <c r="S14" s="301">
        <v>0</v>
      </c>
      <c r="T14" s="301">
        <v>4</v>
      </c>
      <c r="U14" s="301">
        <v>3</v>
      </c>
      <c r="V14" s="302">
        <f t="shared" si="1"/>
        <v>41</v>
      </c>
      <c r="W14" s="301">
        <v>2</v>
      </c>
      <c r="X14" s="301">
        <v>4</v>
      </c>
      <c r="Y14" s="301">
        <v>3</v>
      </c>
      <c r="Z14" s="301">
        <v>4</v>
      </c>
      <c r="AA14" s="301">
        <v>0</v>
      </c>
      <c r="AB14" s="301">
        <v>4</v>
      </c>
      <c r="AC14" s="302">
        <f t="shared" si="2"/>
        <v>17</v>
      </c>
      <c r="AD14" s="310">
        <f t="shared" si="3"/>
        <v>73</v>
      </c>
    </row>
    <row r="15" spans="1:30" ht="12.75">
      <c r="A15" s="7">
        <v>8</v>
      </c>
      <c r="B15" s="544" t="s">
        <v>548</v>
      </c>
      <c r="C15" s="301">
        <v>16</v>
      </c>
      <c r="D15" s="301">
        <v>16</v>
      </c>
      <c r="E15" s="301">
        <v>14</v>
      </c>
      <c r="F15" s="301">
        <v>13</v>
      </c>
      <c r="G15" s="301">
        <v>16</v>
      </c>
      <c r="H15" s="301">
        <v>15</v>
      </c>
      <c r="I15" s="302">
        <f t="shared" si="0"/>
        <v>90</v>
      </c>
      <c r="J15" s="301">
        <v>29</v>
      </c>
      <c r="K15" s="301">
        <v>24</v>
      </c>
      <c r="L15" s="301">
        <v>24</v>
      </c>
      <c r="M15" s="301">
        <v>17</v>
      </c>
      <c r="N15" s="301">
        <v>22</v>
      </c>
      <c r="O15" s="301">
        <v>30</v>
      </c>
      <c r="P15" s="301">
        <v>28</v>
      </c>
      <c r="Q15" s="301">
        <v>21</v>
      </c>
      <c r="R15" s="301">
        <v>32</v>
      </c>
      <c r="S15" s="301">
        <v>25</v>
      </c>
      <c r="T15" s="301">
        <v>26</v>
      </c>
      <c r="U15" s="301">
        <v>29</v>
      </c>
      <c r="V15" s="302">
        <f t="shared" si="1"/>
        <v>307</v>
      </c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302">
        <f t="shared" si="2"/>
        <v>0</v>
      </c>
      <c r="AD15" s="310">
        <f t="shared" si="3"/>
        <v>397</v>
      </c>
    </row>
    <row r="16" spans="1:30" ht="12.75">
      <c r="A16" s="7">
        <v>9</v>
      </c>
      <c r="B16" s="544" t="s">
        <v>549</v>
      </c>
      <c r="C16" s="301">
        <v>3</v>
      </c>
      <c r="D16" s="301">
        <v>3</v>
      </c>
      <c r="E16" s="301">
        <v>0</v>
      </c>
      <c r="F16" s="301">
        <v>6</v>
      </c>
      <c r="G16" s="301">
        <v>5</v>
      </c>
      <c r="H16" s="301">
        <v>5</v>
      </c>
      <c r="I16" s="302">
        <f t="shared" si="0"/>
        <v>22</v>
      </c>
      <c r="J16" s="301">
        <v>6</v>
      </c>
      <c r="K16" s="301">
        <v>1</v>
      </c>
      <c r="L16" s="301">
        <v>7</v>
      </c>
      <c r="M16" s="301">
        <v>5</v>
      </c>
      <c r="N16" s="301">
        <v>4</v>
      </c>
      <c r="O16" s="301">
        <v>4</v>
      </c>
      <c r="P16" s="301">
        <v>7</v>
      </c>
      <c r="Q16" s="301">
        <v>4</v>
      </c>
      <c r="R16" s="301">
        <v>8</v>
      </c>
      <c r="S16" s="301">
        <v>5</v>
      </c>
      <c r="T16" s="301">
        <v>8</v>
      </c>
      <c r="U16" s="301">
        <v>2</v>
      </c>
      <c r="V16" s="302">
        <f t="shared" si="1"/>
        <v>61</v>
      </c>
      <c r="W16" s="411">
        <v>0</v>
      </c>
      <c r="X16" s="411">
        <v>0</v>
      </c>
      <c r="Y16" s="411">
        <v>0</v>
      </c>
      <c r="Z16" s="411">
        <v>0</v>
      </c>
      <c r="AA16" s="411">
        <v>0</v>
      </c>
      <c r="AB16" s="411">
        <v>0</v>
      </c>
      <c r="AC16" s="302">
        <f t="shared" si="2"/>
        <v>0</v>
      </c>
      <c r="AD16" s="310">
        <f t="shared" si="3"/>
        <v>83</v>
      </c>
    </row>
    <row r="17" spans="1:30" ht="12.75">
      <c r="A17" s="7">
        <v>10</v>
      </c>
      <c r="B17" s="544" t="s">
        <v>550</v>
      </c>
      <c r="C17" s="301">
        <v>0</v>
      </c>
      <c r="D17" s="301">
        <v>0</v>
      </c>
      <c r="E17" s="301">
        <v>1</v>
      </c>
      <c r="F17" s="301">
        <v>0</v>
      </c>
      <c r="G17" s="301">
        <v>1</v>
      </c>
      <c r="H17" s="301">
        <v>1</v>
      </c>
      <c r="I17" s="302">
        <f t="shared" si="0"/>
        <v>3</v>
      </c>
      <c r="J17" s="301">
        <v>1</v>
      </c>
      <c r="K17" s="301">
        <v>0</v>
      </c>
      <c r="L17" s="301">
        <v>1</v>
      </c>
      <c r="M17" s="301">
        <v>0</v>
      </c>
      <c r="N17" s="301">
        <v>0</v>
      </c>
      <c r="O17" s="301">
        <v>0</v>
      </c>
      <c r="P17" s="301">
        <v>2</v>
      </c>
      <c r="Q17" s="301">
        <v>2</v>
      </c>
      <c r="R17" s="301">
        <v>0</v>
      </c>
      <c r="S17" s="301">
        <v>0</v>
      </c>
      <c r="T17" s="301">
        <v>8</v>
      </c>
      <c r="U17" s="301">
        <v>1</v>
      </c>
      <c r="V17" s="302">
        <f t="shared" si="1"/>
        <v>15</v>
      </c>
      <c r="W17" s="411">
        <v>0</v>
      </c>
      <c r="X17" s="411">
        <v>0</v>
      </c>
      <c r="Y17" s="411">
        <v>0</v>
      </c>
      <c r="Z17" s="411">
        <v>0</v>
      </c>
      <c r="AA17" s="411">
        <v>0</v>
      </c>
      <c r="AB17" s="411">
        <v>0</v>
      </c>
      <c r="AC17" s="302">
        <f t="shared" si="2"/>
        <v>0</v>
      </c>
      <c r="AD17" s="310">
        <f t="shared" si="3"/>
        <v>18</v>
      </c>
    </row>
    <row r="18" spans="1:30" ht="12.75">
      <c r="A18" s="7">
        <v>11</v>
      </c>
      <c r="B18" s="544" t="s">
        <v>551</v>
      </c>
      <c r="C18" s="301">
        <v>0</v>
      </c>
      <c r="D18" s="301">
        <v>0</v>
      </c>
      <c r="E18" s="301">
        <v>7</v>
      </c>
      <c r="F18" s="301">
        <v>13</v>
      </c>
      <c r="G18" s="301">
        <v>10</v>
      </c>
      <c r="H18" s="301">
        <v>15</v>
      </c>
      <c r="I18" s="302">
        <f t="shared" si="0"/>
        <v>45</v>
      </c>
      <c r="J18" s="301">
        <v>11</v>
      </c>
      <c r="K18" s="301">
        <v>12</v>
      </c>
      <c r="L18" s="301">
        <v>10</v>
      </c>
      <c r="M18" s="301">
        <v>18</v>
      </c>
      <c r="N18" s="301">
        <v>17</v>
      </c>
      <c r="O18" s="301">
        <v>12</v>
      </c>
      <c r="P18" s="301">
        <v>11</v>
      </c>
      <c r="Q18" s="301">
        <v>21</v>
      </c>
      <c r="R18" s="301">
        <v>21</v>
      </c>
      <c r="S18" s="301">
        <v>17</v>
      </c>
      <c r="T18" s="301">
        <v>12</v>
      </c>
      <c r="U18" s="301">
        <v>17</v>
      </c>
      <c r="V18" s="302">
        <f t="shared" si="1"/>
        <v>179</v>
      </c>
      <c r="W18" s="411">
        <v>0</v>
      </c>
      <c r="X18" s="411">
        <v>0</v>
      </c>
      <c r="Y18" s="411">
        <v>0</v>
      </c>
      <c r="Z18" s="411">
        <v>0</v>
      </c>
      <c r="AA18" s="411">
        <v>0</v>
      </c>
      <c r="AB18" s="411">
        <v>0</v>
      </c>
      <c r="AC18" s="302">
        <f t="shared" si="2"/>
        <v>0</v>
      </c>
      <c r="AD18" s="310">
        <f t="shared" si="3"/>
        <v>224</v>
      </c>
    </row>
    <row r="19" spans="1:30" ht="12.75">
      <c r="A19" s="7">
        <v>12</v>
      </c>
      <c r="B19" s="544" t="s">
        <v>56</v>
      </c>
      <c r="C19" s="301">
        <v>4</v>
      </c>
      <c r="D19" s="301">
        <v>1</v>
      </c>
      <c r="E19" s="301">
        <v>6</v>
      </c>
      <c r="F19" s="301">
        <v>5</v>
      </c>
      <c r="G19" s="301">
        <v>8</v>
      </c>
      <c r="H19" s="301">
        <v>11</v>
      </c>
      <c r="I19" s="302">
        <f t="shared" si="0"/>
        <v>35</v>
      </c>
      <c r="J19" s="301">
        <v>7</v>
      </c>
      <c r="K19" s="301">
        <v>4</v>
      </c>
      <c r="L19" s="301">
        <v>7</v>
      </c>
      <c r="M19" s="301">
        <v>9</v>
      </c>
      <c r="N19" s="301">
        <v>10</v>
      </c>
      <c r="O19" s="301">
        <v>6</v>
      </c>
      <c r="P19" s="301">
        <v>9</v>
      </c>
      <c r="Q19" s="301">
        <v>4</v>
      </c>
      <c r="R19" s="301">
        <v>7</v>
      </c>
      <c r="S19" s="301">
        <v>7</v>
      </c>
      <c r="T19" s="301">
        <v>10</v>
      </c>
      <c r="U19" s="301">
        <v>12</v>
      </c>
      <c r="V19" s="302">
        <f t="shared" si="1"/>
        <v>92</v>
      </c>
      <c r="W19" s="301">
        <v>8</v>
      </c>
      <c r="X19" s="301">
        <v>2</v>
      </c>
      <c r="Y19" s="301">
        <v>8</v>
      </c>
      <c r="Z19" s="301">
        <v>4</v>
      </c>
      <c r="AA19" s="301">
        <v>0</v>
      </c>
      <c r="AB19" s="301">
        <v>3</v>
      </c>
      <c r="AC19" s="302">
        <f t="shared" si="2"/>
        <v>25</v>
      </c>
      <c r="AD19" s="310">
        <f t="shared" si="3"/>
        <v>152</v>
      </c>
    </row>
    <row r="20" spans="1:30" ht="12.75">
      <c r="A20" s="7">
        <v>13</v>
      </c>
      <c r="B20" s="544" t="s">
        <v>552</v>
      </c>
      <c r="C20" s="301">
        <v>0</v>
      </c>
      <c r="D20" s="301">
        <v>0</v>
      </c>
      <c r="E20" s="301">
        <v>8</v>
      </c>
      <c r="F20" s="301">
        <v>8</v>
      </c>
      <c r="G20" s="301">
        <v>10</v>
      </c>
      <c r="H20" s="301">
        <v>4</v>
      </c>
      <c r="I20" s="302">
        <f t="shared" si="0"/>
        <v>30</v>
      </c>
      <c r="J20" s="301">
        <v>8</v>
      </c>
      <c r="K20" s="301">
        <v>3</v>
      </c>
      <c r="L20" s="301">
        <v>9</v>
      </c>
      <c r="M20" s="301">
        <v>6</v>
      </c>
      <c r="N20" s="301">
        <v>9</v>
      </c>
      <c r="O20" s="301">
        <v>12</v>
      </c>
      <c r="P20" s="301">
        <v>9</v>
      </c>
      <c r="Q20" s="301">
        <v>9</v>
      </c>
      <c r="R20" s="301">
        <v>10</v>
      </c>
      <c r="S20" s="301">
        <v>6</v>
      </c>
      <c r="T20" s="301">
        <v>11</v>
      </c>
      <c r="U20" s="301">
        <v>6</v>
      </c>
      <c r="V20" s="302">
        <f t="shared" si="1"/>
        <v>98</v>
      </c>
      <c r="W20" s="411">
        <v>0</v>
      </c>
      <c r="X20" s="411">
        <v>0</v>
      </c>
      <c r="Y20" s="411">
        <v>0</v>
      </c>
      <c r="Z20" s="411">
        <v>0</v>
      </c>
      <c r="AA20" s="411">
        <v>0</v>
      </c>
      <c r="AB20" s="411">
        <v>0</v>
      </c>
      <c r="AC20" s="302">
        <f t="shared" si="2"/>
        <v>0</v>
      </c>
      <c r="AD20" s="310">
        <f t="shared" si="3"/>
        <v>128</v>
      </c>
    </row>
    <row r="21" spans="1:30" ht="12.75">
      <c r="A21" s="7">
        <v>14</v>
      </c>
      <c r="B21" s="544" t="s">
        <v>553</v>
      </c>
      <c r="C21" s="301">
        <v>0</v>
      </c>
      <c r="D21" s="301">
        <v>0</v>
      </c>
      <c r="E21" s="301">
        <v>20</v>
      </c>
      <c r="F21" s="301">
        <v>14</v>
      </c>
      <c r="G21" s="301">
        <v>20</v>
      </c>
      <c r="H21" s="301">
        <v>19</v>
      </c>
      <c r="I21" s="302">
        <f t="shared" si="0"/>
        <v>73</v>
      </c>
      <c r="J21" s="301">
        <v>16</v>
      </c>
      <c r="K21" s="301">
        <v>11</v>
      </c>
      <c r="L21" s="301">
        <v>24</v>
      </c>
      <c r="M21" s="301">
        <v>15</v>
      </c>
      <c r="N21" s="301">
        <v>21</v>
      </c>
      <c r="O21" s="301">
        <v>24</v>
      </c>
      <c r="P21" s="301">
        <v>19</v>
      </c>
      <c r="Q21" s="301">
        <v>14</v>
      </c>
      <c r="R21" s="301">
        <v>22</v>
      </c>
      <c r="S21" s="301">
        <v>16</v>
      </c>
      <c r="T21" s="301">
        <v>16</v>
      </c>
      <c r="U21" s="301">
        <v>21</v>
      </c>
      <c r="V21" s="302">
        <f t="shared" si="1"/>
        <v>219</v>
      </c>
      <c r="W21" s="301">
        <v>7</v>
      </c>
      <c r="X21" s="301">
        <v>7</v>
      </c>
      <c r="Y21" s="301">
        <v>17</v>
      </c>
      <c r="Z21" s="301">
        <v>8</v>
      </c>
      <c r="AA21" s="301">
        <v>9</v>
      </c>
      <c r="AB21" s="301">
        <v>9</v>
      </c>
      <c r="AC21" s="302">
        <f t="shared" si="2"/>
        <v>57</v>
      </c>
      <c r="AD21" s="310">
        <f t="shared" si="3"/>
        <v>349</v>
      </c>
    </row>
    <row r="22" spans="1:30" ht="12.75">
      <c r="A22" s="7">
        <v>15</v>
      </c>
      <c r="B22" s="544" t="s">
        <v>554</v>
      </c>
      <c r="C22" s="301">
        <v>0</v>
      </c>
      <c r="D22" s="301">
        <v>0</v>
      </c>
      <c r="E22" s="301">
        <v>11</v>
      </c>
      <c r="F22" s="301">
        <v>7</v>
      </c>
      <c r="G22" s="301">
        <v>12</v>
      </c>
      <c r="H22" s="301">
        <v>6</v>
      </c>
      <c r="I22" s="302">
        <f t="shared" si="0"/>
        <v>36</v>
      </c>
      <c r="J22" s="301">
        <v>5</v>
      </c>
      <c r="K22" s="301">
        <v>8</v>
      </c>
      <c r="L22" s="301">
        <v>12</v>
      </c>
      <c r="M22" s="301">
        <v>11</v>
      </c>
      <c r="N22" s="301">
        <v>6</v>
      </c>
      <c r="O22" s="301">
        <v>5</v>
      </c>
      <c r="P22" s="301">
        <v>6</v>
      </c>
      <c r="Q22" s="301">
        <v>7</v>
      </c>
      <c r="R22" s="301">
        <v>8</v>
      </c>
      <c r="S22" s="301">
        <v>3</v>
      </c>
      <c r="T22" s="301">
        <v>8</v>
      </c>
      <c r="U22" s="301">
        <v>7</v>
      </c>
      <c r="V22" s="302">
        <f t="shared" si="1"/>
        <v>86</v>
      </c>
      <c r="W22" s="411">
        <v>0</v>
      </c>
      <c r="X22" s="411">
        <v>0</v>
      </c>
      <c r="Y22" s="411">
        <v>0</v>
      </c>
      <c r="Z22" s="411">
        <v>0</v>
      </c>
      <c r="AA22" s="411">
        <f>-AB22-Y22</f>
        <v>0</v>
      </c>
      <c r="AB22" s="411">
        <v>0</v>
      </c>
      <c r="AC22" s="302">
        <f t="shared" si="2"/>
        <v>0</v>
      </c>
      <c r="AD22" s="310">
        <f t="shared" si="3"/>
        <v>122</v>
      </c>
    </row>
    <row r="23" spans="1:30" ht="12.75">
      <c r="A23" s="7">
        <v>16</v>
      </c>
      <c r="B23" s="544" t="s">
        <v>555</v>
      </c>
      <c r="C23" s="301">
        <v>0</v>
      </c>
      <c r="D23" s="301">
        <v>0</v>
      </c>
      <c r="E23" s="301">
        <v>41</v>
      </c>
      <c r="F23" s="301">
        <v>23</v>
      </c>
      <c r="G23" s="301">
        <v>36</v>
      </c>
      <c r="H23" s="301">
        <v>39</v>
      </c>
      <c r="I23" s="302">
        <f t="shared" si="0"/>
        <v>139</v>
      </c>
      <c r="J23" s="301">
        <v>46</v>
      </c>
      <c r="K23" s="301">
        <v>48</v>
      </c>
      <c r="L23" s="301">
        <v>52</v>
      </c>
      <c r="M23" s="301">
        <v>42</v>
      </c>
      <c r="N23" s="301">
        <v>49</v>
      </c>
      <c r="O23" s="301">
        <v>39</v>
      </c>
      <c r="P23" s="301">
        <v>36</v>
      </c>
      <c r="Q23" s="301">
        <v>37</v>
      </c>
      <c r="R23" s="301">
        <v>34</v>
      </c>
      <c r="S23" s="301">
        <v>33</v>
      </c>
      <c r="T23" s="301">
        <v>41</v>
      </c>
      <c r="U23" s="301">
        <v>42</v>
      </c>
      <c r="V23" s="302">
        <f t="shared" si="1"/>
        <v>499</v>
      </c>
      <c r="W23" s="411">
        <v>0</v>
      </c>
      <c r="X23" s="411">
        <v>0</v>
      </c>
      <c r="Y23" s="411">
        <v>0</v>
      </c>
      <c r="Z23" s="411">
        <v>0</v>
      </c>
      <c r="AA23" s="411">
        <v>0</v>
      </c>
      <c r="AB23" s="411">
        <v>0</v>
      </c>
      <c r="AC23" s="302">
        <f t="shared" si="2"/>
        <v>0</v>
      </c>
      <c r="AD23" s="310">
        <f t="shared" si="3"/>
        <v>638</v>
      </c>
    </row>
    <row r="24" spans="1:30" ht="12.75">
      <c r="A24" s="7">
        <v>17</v>
      </c>
      <c r="B24" s="544" t="s">
        <v>556</v>
      </c>
      <c r="C24" s="301">
        <v>0</v>
      </c>
      <c r="D24" s="301">
        <v>0</v>
      </c>
      <c r="E24" s="301">
        <v>13</v>
      </c>
      <c r="F24" s="301">
        <v>7</v>
      </c>
      <c r="G24" s="301">
        <v>11</v>
      </c>
      <c r="H24" s="301">
        <v>9</v>
      </c>
      <c r="I24" s="302">
        <f t="shared" si="0"/>
        <v>40</v>
      </c>
      <c r="J24" s="301">
        <v>14</v>
      </c>
      <c r="K24" s="301">
        <v>10</v>
      </c>
      <c r="L24" s="301">
        <v>8</v>
      </c>
      <c r="M24" s="301">
        <v>7</v>
      </c>
      <c r="N24" s="301">
        <v>14</v>
      </c>
      <c r="O24" s="301">
        <v>13</v>
      </c>
      <c r="P24" s="301">
        <v>8</v>
      </c>
      <c r="Q24" s="301">
        <v>9</v>
      </c>
      <c r="R24" s="301">
        <v>12</v>
      </c>
      <c r="S24" s="301">
        <v>8</v>
      </c>
      <c r="T24" s="301">
        <v>4</v>
      </c>
      <c r="U24" s="301">
        <v>10</v>
      </c>
      <c r="V24" s="302">
        <f t="shared" si="1"/>
        <v>117</v>
      </c>
      <c r="W24" s="301">
        <v>10</v>
      </c>
      <c r="X24" s="301">
        <v>1</v>
      </c>
      <c r="Y24" s="301">
        <v>5</v>
      </c>
      <c r="Z24" s="301">
        <v>1</v>
      </c>
      <c r="AA24" s="301">
        <v>11</v>
      </c>
      <c r="AB24" s="301">
        <v>8</v>
      </c>
      <c r="AC24" s="302">
        <f t="shared" si="2"/>
        <v>36</v>
      </c>
      <c r="AD24" s="310">
        <f t="shared" si="3"/>
        <v>193</v>
      </c>
    </row>
    <row r="25" spans="1:30" ht="12.75">
      <c r="A25" s="7">
        <v>18</v>
      </c>
      <c r="B25" s="544" t="s">
        <v>557</v>
      </c>
      <c r="C25" s="301">
        <v>0</v>
      </c>
      <c r="D25" s="301">
        <v>0</v>
      </c>
      <c r="E25" s="301">
        <v>3</v>
      </c>
      <c r="F25" s="301">
        <v>7</v>
      </c>
      <c r="G25" s="301">
        <v>8</v>
      </c>
      <c r="H25" s="301">
        <v>5</v>
      </c>
      <c r="I25" s="302">
        <f t="shared" si="0"/>
        <v>23</v>
      </c>
      <c r="J25" s="301">
        <v>6</v>
      </c>
      <c r="K25" s="301">
        <v>3</v>
      </c>
      <c r="L25" s="301">
        <v>7</v>
      </c>
      <c r="M25" s="301">
        <v>8</v>
      </c>
      <c r="N25" s="301">
        <v>4</v>
      </c>
      <c r="O25" s="301">
        <v>2</v>
      </c>
      <c r="P25" s="301">
        <v>5</v>
      </c>
      <c r="Q25" s="301">
        <v>2</v>
      </c>
      <c r="R25" s="301">
        <v>2</v>
      </c>
      <c r="S25" s="301">
        <v>2</v>
      </c>
      <c r="T25" s="301">
        <v>6</v>
      </c>
      <c r="U25" s="301">
        <v>3</v>
      </c>
      <c r="V25" s="302">
        <f t="shared" si="1"/>
        <v>50</v>
      </c>
      <c r="W25" s="411">
        <v>0</v>
      </c>
      <c r="X25" s="411">
        <v>0</v>
      </c>
      <c r="Y25" s="411">
        <v>0</v>
      </c>
      <c r="Z25" s="411">
        <v>0</v>
      </c>
      <c r="AA25" s="411">
        <v>0</v>
      </c>
      <c r="AB25" s="411">
        <v>0</v>
      </c>
      <c r="AC25" s="302">
        <f t="shared" si="2"/>
        <v>0</v>
      </c>
      <c r="AD25" s="310">
        <f t="shared" si="3"/>
        <v>73</v>
      </c>
    </row>
    <row r="26" spans="1:30" ht="12.75">
      <c r="A26" s="7">
        <v>19</v>
      </c>
      <c r="B26" s="544" t="s">
        <v>374</v>
      </c>
      <c r="C26" s="301">
        <v>7</v>
      </c>
      <c r="D26" s="301">
        <v>5</v>
      </c>
      <c r="E26" s="301">
        <v>3</v>
      </c>
      <c r="F26" s="301">
        <v>1</v>
      </c>
      <c r="G26" s="301">
        <v>5</v>
      </c>
      <c r="H26" s="301">
        <v>2</v>
      </c>
      <c r="I26" s="302">
        <f t="shared" si="0"/>
        <v>23</v>
      </c>
      <c r="J26" s="301">
        <v>6</v>
      </c>
      <c r="K26" s="301">
        <v>6</v>
      </c>
      <c r="L26" s="301">
        <v>2</v>
      </c>
      <c r="M26" s="301">
        <v>6</v>
      </c>
      <c r="N26" s="301">
        <v>4</v>
      </c>
      <c r="O26" s="301">
        <v>5</v>
      </c>
      <c r="P26" s="301">
        <v>3</v>
      </c>
      <c r="Q26" s="301">
        <v>3</v>
      </c>
      <c r="R26" s="301">
        <v>8</v>
      </c>
      <c r="S26" s="301">
        <v>5</v>
      </c>
      <c r="T26" s="301">
        <v>8</v>
      </c>
      <c r="U26" s="301">
        <v>9</v>
      </c>
      <c r="V26" s="302">
        <f t="shared" si="1"/>
        <v>65</v>
      </c>
      <c r="W26" s="411">
        <v>0</v>
      </c>
      <c r="X26" s="411">
        <v>0</v>
      </c>
      <c r="Y26" s="411">
        <v>0</v>
      </c>
      <c r="Z26" s="411">
        <v>0</v>
      </c>
      <c r="AA26" s="411">
        <v>0</v>
      </c>
      <c r="AB26" s="411">
        <v>0</v>
      </c>
      <c r="AC26" s="302">
        <f t="shared" si="2"/>
        <v>0</v>
      </c>
      <c r="AD26" s="310">
        <f t="shared" si="3"/>
        <v>88</v>
      </c>
    </row>
    <row r="27" spans="1:47" ht="12.75">
      <c r="A27" s="7">
        <v>20</v>
      </c>
      <c r="B27" s="544" t="s">
        <v>375</v>
      </c>
      <c r="C27" s="301">
        <v>12</v>
      </c>
      <c r="D27" s="301">
        <v>5</v>
      </c>
      <c r="E27" s="301">
        <v>8</v>
      </c>
      <c r="F27" s="301">
        <v>4</v>
      </c>
      <c r="G27" s="301">
        <v>6</v>
      </c>
      <c r="H27" s="301">
        <v>6</v>
      </c>
      <c r="I27" s="302">
        <f t="shared" si="0"/>
        <v>41</v>
      </c>
      <c r="J27" s="301">
        <v>6</v>
      </c>
      <c r="K27" s="301">
        <v>6</v>
      </c>
      <c r="L27" s="301">
        <v>3</v>
      </c>
      <c r="M27" s="301">
        <v>3</v>
      </c>
      <c r="N27" s="301">
        <v>1</v>
      </c>
      <c r="O27" s="301">
        <v>3</v>
      </c>
      <c r="P27" s="301">
        <v>5</v>
      </c>
      <c r="Q27" s="301">
        <v>5</v>
      </c>
      <c r="R27" s="301">
        <v>9</v>
      </c>
      <c r="S27" s="301">
        <v>7</v>
      </c>
      <c r="T27" s="301">
        <v>9</v>
      </c>
      <c r="U27" s="301">
        <v>5</v>
      </c>
      <c r="V27" s="302">
        <f t="shared" si="1"/>
        <v>62</v>
      </c>
      <c r="W27" s="411">
        <v>0</v>
      </c>
      <c r="X27" s="411">
        <v>0</v>
      </c>
      <c r="Y27" s="411">
        <v>0</v>
      </c>
      <c r="Z27" s="411">
        <v>0</v>
      </c>
      <c r="AA27" s="411">
        <v>0</v>
      </c>
      <c r="AB27" s="411">
        <v>0</v>
      </c>
      <c r="AC27" s="302">
        <f t="shared" si="2"/>
        <v>0</v>
      </c>
      <c r="AD27" s="310">
        <f t="shared" si="3"/>
        <v>103</v>
      </c>
      <c r="AU27" s="1" t="s">
        <v>312</v>
      </c>
    </row>
    <row r="28" spans="1:30" ht="12.75">
      <c r="A28" s="7">
        <v>21</v>
      </c>
      <c r="B28" s="544" t="s">
        <v>376</v>
      </c>
      <c r="C28" s="301">
        <v>0</v>
      </c>
      <c r="D28" s="301">
        <v>0</v>
      </c>
      <c r="E28" s="301">
        <v>3</v>
      </c>
      <c r="F28" s="301">
        <v>2</v>
      </c>
      <c r="G28" s="301">
        <v>8</v>
      </c>
      <c r="H28" s="301">
        <v>11</v>
      </c>
      <c r="I28" s="302">
        <f t="shared" si="0"/>
        <v>24</v>
      </c>
      <c r="J28" s="301">
        <v>12</v>
      </c>
      <c r="K28" s="301">
        <v>3</v>
      </c>
      <c r="L28" s="301">
        <v>6</v>
      </c>
      <c r="M28" s="301">
        <v>4</v>
      </c>
      <c r="N28" s="301">
        <v>3</v>
      </c>
      <c r="O28" s="301">
        <v>5</v>
      </c>
      <c r="P28" s="301">
        <v>6</v>
      </c>
      <c r="Q28" s="301">
        <v>2</v>
      </c>
      <c r="R28" s="301">
        <v>6</v>
      </c>
      <c r="S28" s="301">
        <v>8</v>
      </c>
      <c r="T28" s="301">
        <v>11</v>
      </c>
      <c r="U28" s="301">
        <v>5</v>
      </c>
      <c r="V28" s="302">
        <f t="shared" si="1"/>
        <v>71</v>
      </c>
      <c r="W28" s="411">
        <v>0</v>
      </c>
      <c r="X28" s="411">
        <v>0</v>
      </c>
      <c r="Y28" s="411">
        <v>0</v>
      </c>
      <c r="Z28" s="411">
        <v>0</v>
      </c>
      <c r="AA28" s="411">
        <v>0</v>
      </c>
      <c r="AB28" s="411">
        <v>0</v>
      </c>
      <c r="AC28" s="302">
        <f t="shared" si="2"/>
        <v>0</v>
      </c>
      <c r="AD28" s="310">
        <f t="shared" si="3"/>
        <v>95</v>
      </c>
    </row>
    <row r="29" spans="1:30" ht="12.75">
      <c r="A29" s="7">
        <v>22</v>
      </c>
      <c r="B29" s="544" t="s">
        <v>377</v>
      </c>
      <c r="C29" s="301">
        <v>0</v>
      </c>
      <c r="D29" s="301">
        <v>0</v>
      </c>
      <c r="E29" s="301">
        <v>4</v>
      </c>
      <c r="F29" s="301">
        <v>2</v>
      </c>
      <c r="G29" s="301">
        <v>4</v>
      </c>
      <c r="H29" s="301">
        <v>2</v>
      </c>
      <c r="I29" s="302">
        <f t="shared" si="0"/>
        <v>12</v>
      </c>
      <c r="J29" s="301">
        <v>9</v>
      </c>
      <c r="K29" s="301">
        <v>5</v>
      </c>
      <c r="L29" s="301">
        <v>2</v>
      </c>
      <c r="M29" s="301">
        <v>8</v>
      </c>
      <c r="N29" s="301">
        <v>3</v>
      </c>
      <c r="O29" s="301">
        <v>5</v>
      </c>
      <c r="P29" s="301">
        <v>3</v>
      </c>
      <c r="Q29" s="301">
        <v>3</v>
      </c>
      <c r="R29" s="301">
        <v>7</v>
      </c>
      <c r="S29" s="301">
        <v>2</v>
      </c>
      <c r="T29" s="301">
        <v>2</v>
      </c>
      <c r="U29" s="301">
        <v>0</v>
      </c>
      <c r="V29" s="302">
        <f t="shared" si="1"/>
        <v>49</v>
      </c>
      <c r="W29" s="411">
        <v>0</v>
      </c>
      <c r="X29" s="411">
        <v>0</v>
      </c>
      <c r="Y29" s="411">
        <v>0</v>
      </c>
      <c r="Z29" s="411">
        <v>0</v>
      </c>
      <c r="AA29" s="411">
        <v>0</v>
      </c>
      <c r="AB29" s="411">
        <v>0</v>
      </c>
      <c r="AC29" s="302">
        <f t="shared" si="2"/>
        <v>0</v>
      </c>
      <c r="AD29" s="310">
        <f t="shared" si="3"/>
        <v>61</v>
      </c>
    </row>
    <row r="30" spans="1:30" ht="12.75">
      <c r="A30" s="7">
        <v>23</v>
      </c>
      <c r="B30" s="544" t="s">
        <v>378</v>
      </c>
      <c r="C30" s="301">
        <v>0</v>
      </c>
      <c r="D30" s="301">
        <v>0</v>
      </c>
      <c r="E30" s="301">
        <v>7</v>
      </c>
      <c r="F30" s="301">
        <v>8</v>
      </c>
      <c r="G30" s="301">
        <v>9</v>
      </c>
      <c r="H30" s="301">
        <v>13</v>
      </c>
      <c r="I30" s="302">
        <f t="shared" si="0"/>
        <v>37</v>
      </c>
      <c r="J30" s="301">
        <v>10</v>
      </c>
      <c r="K30" s="301">
        <v>20</v>
      </c>
      <c r="L30" s="301">
        <v>15</v>
      </c>
      <c r="M30" s="301">
        <v>21</v>
      </c>
      <c r="N30" s="301">
        <v>17</v>
      </c>
      <c r="O30" s="301">
        <v>23</v>
      </c>
      <c r="P30" s="301">
        <v>18</v>
      </c>
      <c r="Q30" s="301">
        <v>20</v>
      </c>
      <c r="R30" s="301">
        <v>19</v>
      </c>
      <c r="S30" s="301">
        <v>18</v>
      </c>
      <c r="T30" s="301">
        <v>20</v>
      </c>
      <c r="U30" s="301">
        <v>21</v>
      </c>
      <c r="V30" s="302">
        <f t="shared" si="1"/>
        <v>222</v>
      </c>
      <c r="W30" s="301">
        <v>20</v>
      </c>
      <c r="X30" s="301">
        <v>15</v>
      </c>
      <c r="Y30" s="301">
        <v>18</v>
      </c>
      <c r="Z30" s="301">
        <v>19</v>
      </c>
      <c r="AA30" s="301">
        <v>25</v>
      </c>
      <c r="AB30" s="301">
        <v>10</v>
      </c>
      <c r="AC30" s="302">
        <f t="shared" si="2"/>
        <v>107</v>
      </c>
      <c r="AD30" s="310">
        <f t="shared" si="3"/>
        <v>366</v>
      </c>
    </row>
    <row r="31" spans="1:30" ht="12.75">
      <c r="A31" s="7">
        <v>24</v>
      </c>
      <c r="B31" s="544" t="s">
        <v>379</v>
      </c>
      <c r="C31" s="301">
        <v>0</v>
      </c>
      <c r="D31" s="301">
        <v>0</v>
      </c>
      <c r="E31" s="301">
        <v>17</v>
      </c>
      <c r="F31" s="301">
        <v>18</v>
      </c>
      <c r="G31" s="301">
        <v>21</v>
      </c>
      <c r="H31" s="301">
        <v>22</v>
      </c>
      <c r="I31" s="302">
        <f t="shared" si="0"/>
        <v>78</v>
      </c>
      <c r="J31" s="301">
        <v>32</v>
      </c>
      <c r="K31" s="301">
        <v>30</v>
      </c>
      <c r="L31" s="301">
        <v>31</v>
      </c>
      <c r="M31" s="301">
        <v>28</v>
      </c>
      <c r="N31" s="301">
        <v>33</v>
      </c>
      <c r="O31" s="301">
        <v>27</v>
      </c>
      <c r="P31" s="301">
        <v>24</v>
      </c>
      <c r="Q31" s="301">
        <v>23</v>
      </c>
      <c r="R31" s="301">
        <v>18</v>
      </c>
      <c r="S31" s="301">
        <v>28</v>
      </c>
      <c r="T31" s="301">
        <v>31</v>
      </c>
      <c r="U31" s="301">
        <v>32</v>
      </c>
      <c r="V31" s="302">
        <f t="shared" si="1"/>
        <v>337</v>
      </c>
      <c r="W31" s="301">
        <v>25</v>
      </c>
      <c r="X31" s="301">
        <v>13</v>
      </c>
      <c r="Y31" s="301">
        <v>35</v>
      </c>
      <c r="Z31" s="301">
        <v>19</v>
      </c>
      <c r="AA31" s="301">
        <v>21</v>
      </c>
      <c r="AB31" s="301">
        <v>20</v>
      </c>
      <c r="AC31" s="302">
        <f t="shared" si="2"/>
        <v>133</v>
      </c>
      <c r="AD31" s="310">
        <f t="shared" si="3"/>
        <v>548</v>
      </c>
    </row>
    <row r="32" spans="1:30" ht="12.75">
      <c r="A32" s="7">
        <v>25</v>
      </c>
      <c r="B32" s="545" t="s">
        <v>380</v>
      </c>
      <c r="C32" s="301">
        <v>0</v>
      </c>
      <c r="D32" s="301">
        <v>0</v>
      </c>
      <c r="E32" s="304">
        <v>11</v>
      </c>
      <c r="F32" s="304">
        <v>4</v>
      </c>
      <c r="G32" s="304">
        <v>10</v>
      </c>
      <c r="H32" s="304">
        <v>8</v>
      </c>
      <c r="I32" s="322">
        <f t="shared" si="0"/>
        <v>33</v>
      </c>
      <c r="J32" s="304">
        <v>1</v>
      </c>
      <c r="K32" s="304">
        <v>7</v>
      </c>
      <c r="L32" s="304">
        <v>6</v>
      </c>
      <c r="M32" s="304">
        <v>15</v>
      </c>
      <c r="N32" s="304">
        <v>12</v>
      </c>
      <c r="O32" s="304">
        <v>5</v>
      </c>
      <c r="P32" s="304">
        <v>12</v>
      </c>
      <c r="Q32" s="304">
        <v>10</v>
      </c>
      <c r="R32" s="304">
        <v>6</v>
      </c>
      <c r="S32" s="304">
        <v>10</v>
      </c>
      <c r="T32" s="304">
        <v>10</v>
      </c>
      <c r="U32" s="304">
        <v>12</v>
      </c>
      <c r="V32" s="305">
        <f t="shared" si="1"/>
        <v>106</v>
      </c>
      <c r="W32" s="301">
        <v>8</v>
      </c>
      <c r="X32" s="301">
        <v>1</v>
      </c>
      <c r="Y32" s="301">
        <v>3</v>
      </c>
      <c r="Z32" s="301">
        <v>4</v>
      </c>
      <c r="AA32" s="301">
        <v>6</v>
      </c>
      <c r="AB32" s="301">
        <v>4</v>
      </c>
      <c r="AC32" s="305">
        <f t="shared" si="2"/>
        <v>26</v>
      </c>
      <c r="AD32" s="311">
        <f t="shared" si="3"/>
        <v>165</v>
      </c>
    </row>
    <row r="33" spans="1:33" s="251" customFormat="1" ht="12.75">
      <c r="A33" s="856" t="s">
        <v>774</v>
      </c>
      <c r="B33" s="856"/>
      <c r="C33" s="312">
        <f>SUM(C8:C32)</f>
        <v>42</v>
      </c>
      <c r="D33" s="312">
        <f aca="true" t="shared" si="4" ref="D33:AD33">SUM(D8:D32)</f>
        <v>30</v>
      </c>
      <c r="E33" s="312">
        <f t="shared" si="4"/>
        <v>247</v>
      </c>
      <c r="F33" s="312">
        <f t="shared" si="4"/>
        <v>223</v>
      </c>
      <c r="G33" s="312">
        <f t="shared" si="4"/>
        <v>274</v>
      </c>
      <c r="H33" s="312">
        <f t="shared" si="4"/>
        <v>279</v>
      </c>
      <c r="I33" s="321">
        <f t="shared" si="0"/>
        <v>1095</v>
      </c>
      <c r="J33" s="312">
        <f t="shared" si="4"/>
        <v>302</v>
      </c>
      <c r="K33" s="312">
        <f t="shared" si="4"/>
        <v>284</v>
      </c>
      <c r="L33" s="312">
        <f t="shared" si="4"/>
        <v>326</v>
      </c>
      <c r="M33" s="312">
        <f t="shared" si="4"/>
        <v>300</v>
      </c>
      <c r="N33" s="312">
        <f t="shared" si="4"/>
        <v>317</v>
      </c>
      <c r="O33" s="312">
        <f t="shared" si="4"/>
        <v>299</v>
      </c>
      <c r="P33" s="312">
        <f t="shared" si="4"/>
        <v>292</v>
      </c>
      <c r="Q33" s="312">
        <f t="shared" si="4"/>
        <v>268</v>
      </c>
      <c r="R33" s="312">
        <f t="shared" si="4"/>
        <v>309</v>
      </c>
      <c r="S33" s="312">
        <f t="shared" si="4"/>
        <v>259</v>
      </c>
      <c r="T33" s="312">
        <f t="shared" si="4"/>
        <v>334</v>
      </c>
      <c r="U33" s="312">
        <f t="shared" si="4"/>
        <v>307</v>
      </c>
      <c r="V33" s="312">
        <f t="shared" si="4"/>
        <v>3597</v>
      </c>
      <c r="W33" s="312">
        <f t="shared" si="4"/>
        <v>86</v>
      </c>
      <c r="X33" s="312">
        <f t="shared" si="4"/>
        <v>45</v>
      </c>
      <c r="Y33" s="312">
        <f t="shared" si="4"/>
        <v>98</v>
      </c>
      <c r="Z33" s="312">
        <f t="shared" si="4"/>
        <v>61</v>
      </c>
      <c r="AA33" s="312">
        <f t="shared" si="4"/>
        <v>78</v>
      </c>
      <c r="AB33" s="312">
        <f t="shared" si="4"/>
        <v>63</v>
      </c>
      <c r="AC33" s="312">
        <f t="shared" si="4"/>
        <v>431</v>
      </c>
      <c r="AD33" s="313">
        <f t="shared" si="4"/>
        <v>5123</v>
      </c>
      <c r="AG33" s="253"/>
    </row>
    <row r="36" spans="7:29" ht="12.75">
      <c r="G36" s="3"/>
      <c r="H36" s="3"/>
      <c r="I36" s="282"/>
      <c r="J36" s="3"/>
      <c r="K36" s="169"/>
      <c r="L36" s="3"/>
      <c r="M36" s="3"/>
      <c r="N36" s="3"/>
      <c r="O36" s="3"/>
      <c r="P36" s="3"/>
      <c r="Q36" s="3"/>
      <c r="R36" s="3"/>
      <c r="S36" s="3"/>
      <c r="T36" s="3"/>
      <c r="U36" s="3"/>
      <c r="V36" s="282"/>
      <c r="W36" s="3"/>
      <c r="X36" s="169"/>
      <c r="Y36" s="3"/>
      <c r="Z36" s="3"/>
      <c r="AA36" s="3"/>
      <c r="AB36" s="3"/>
      <c r="AC36" s="282"/>
    </row>
    <row r="37" spans="7:29" ht="2.25" customHeight="1">
      <c r="G37" s="3"/>
      <c r="H37" s="3"/>
      <c r="I37" s="282"/>
      <c r="J37" s="3"/>
      <c r="K37" s="169"/>
      <c r="L37" s="3"/>
      <c r="M37" s="3"/>
      <c r="N37" s="3"/>
      <c r="O37" s="3"/>
      <c r="P37" s="3"/>
      <c r="Q37" s="843"/>
      <c r="R37" s="843"/>
      <c r="S37" s="3"/>
      <c r="T37" s="3"/>
      <c r="U37" s="3"/>
      <c r="V37" s="282"/>
      <c r="W37" s="3"/>
      <c r="X37" s="169"/>
      <c r="Y37" s="3"/>
      <c r="Z37" s="3"/>
      <c r="AA37" s="3"/>
      <c r="AB37" s="3"/>
      <c r="AC37" s="282"/>
    </row>
    <row r="38" spans="7:29" ht="12.75">
      <c r="G38" s="3"/>
      <c r="H38" s="3"/>
      <c r="I38" s="282"/>
      <c r="J38" s="3"/>
      <c r="K38" s="169"/>
      <c r="L38" s="3"/>
      <c r="M38" s="3"/>
      <c r="N38" s="3"/>
      <c r="O38" s="3"/>
      <c r="P38" s="3"/>
      <c r="Q38" s="3"/>
      <c r="R38" s="3"/>
      <c r="S38" s="3"/>
      <c r="T38" s="3"/>
      <c r="U38" s="3"/>
      <c r="V38" s="282"/>
      <c r="W38" s="3"/>
      <c r="X38" s="169"/>
      <c r="Y38" s="3"/>
      <c r="Z38" s="3"/>
      <c r="AA38" s="3"/>
      <c r="AB38" s="3"/>
      <c r="AC38" s="282"/>
    </row>
  </sheetData>
  <sheetProtection/>
  <mergeCells count="19">
    <mergeCell ref="Q37:R37"/>
    <mergeCell ref="P5:Q5"/>
    <mergeCell ref="J5:K5"/>
    <mergeCell ref="T5:U5"/>
    <mergeCell ref="A33:B33"/>
    <mergeCell ref="L5:M5"/>
    <mergeCell ref="G5:H5"/>
    <mergeCell ref="C5:D5"/>
    <mergeCell ref="R5:S5"/>
    <mergeCell ref="A2:AD2"/>
    <mergeCell ref="A3:AD3"/>
    <mergeCell ref="A5:A6"/>
    <mergeCell ref="B5:B6"/>
    <mergeCell ref="E5:F5"/>
    <mergeCell ref="N5:O5"/>
    <mergeCell ref="A4:AD4"/>
    <mergeCell ref="AA5:AB5"/>
    <mergeCell ref="Y5:Z5"/>
    <mergeCell ref="W5:X5"/>
  </mergeCells>
  <printOptions/>
  <pageMargins left="0.3937007874015748" right="0" top="0.7874015748031497" bottom="0.590551181102362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38"/>
  <sheetViews>
    <sheetView zoomScale="120" zoomScaleNormal="120" zoomScalePageLayoutView="0" workbookViewId="0" topLeftCell="A1">
      <pane ySplit="7" topLeftCell="A26" activePane="bottomLeft" state="frozen"/>
      <selection pane="topLeft" activeCell="A1" sqref="A1"/>
      <selection pane="bottomLeft" activeCell="AB25" sqref="AB25"/>
    </sheetView>
  </sheetViews>
  <sheetFormatPr defaultColWidth="9.140625" defaultRowHeight="12.75"/>
  <cols>
    <col min="1" max="1" width="3.421875" style="1" customWidth="1"/>
    <col min="2" max="2" width="27.28125" style="2" customWidth="1"/>
    <col min="3" max="3" width="3.28125" style="2" bestFit="1" customWidth="1"/>
    <col min="4" max="4" width="3.57421875" style="2" bestFit="1" customWidth="1"/>
    <col min="5" max="8" width="3.8515625" style="1" bestFit="1" customWidth="1"/>
    <col min="9" max="9" width="6.421875" style="51" customWidth="1"/>
    <col min="10" max="21" width="3.8515625" style="1" bestFit="1" customWidth="1"/>
    <col min="22" max="22" width="6.00390625" style="51" customWidth="1"/>
    <col min="23" max="23" width="3.28125" style="1" bestFit="1" customWidth="1"/>
    <col min="24" max="24" width="3.57421875" style="1" bestFit="1" customWidth="1"/>
    <col min="25" max="25" width="3.28125" style="1" bestFit="1" customWidth="1"/>
    <col min="26" max="26" width="3.57421875" style="1" customWidth="1"/>
    <col min="27" max="27" width="3.28125" style="1" bestFit="1" customWidth="1"/>
    <col min="28" max="28" width="3.57421875" style="1" bestFit="1" customWidth="1"/>
    <col min="29" max="29" width="5.421875" style="51" customWidth="1"/>
    <col min="30" max="30" width="6.28125" style="75" customWidth="1"/>
    <col min="31" max="16384" width="9.140625" style="1" customWidth="1"/>
  </cols>
  <sheetData>
    <row r="3" spans="1:30" ht="12.75">
      <c r="A3" s="832" t="s">
        <v>1376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</row>
    <row r="4" spans="1:30" ht="12.75">
      <c r="A4" s="857" t="s">
        <v>867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  <c r="M4" s="857"/>
      <c r="N4" s="857"/>
      <c r="O4" s="857"/>
      <c r="P4" s="857"/>
      <c r="Q4" s="857"/>
      <c r="R4" s="857"/>
      <c r="S4" s="857"/>
      <c r="T4" s="857"/>
      <c r="U4" s="857"/>
      <c r="V4" s="857"/>
      <c r="W4" s="857"/>
      <c r="X4" s="857"/>
      <c r="Y4" s="857"/>
      <c r="Z4" s="857"/>
      <c r="AA4" s="857"/>
      <c r="AB4" s="857"/>
      <c r="AC4" s="857"/>
      <c r="AD4" s="857"/>
    </row>
    <row r="5" spans="1:30" ht="12.75">
      <c r="A5" s="857" t="s">
        <v>869</v>
      </c>
      <c r="B5" s="857"/>
      <c r="C5" s="857"/>
      <c r="D5" s="857"/>
      <c r="E5" s="857"/>
      <c r="F5" s="857"/>
      <c r="G5" s="857"/>
      <c r="H5" s="857"/>
      <c r="I5" s="857"/>
      <c r="J5" s="857"/>
      <c r="K5" s="857"/>
      <c r="L5" s="857"/>
      <c r="M5" s="857"/>
      <c r="N5" s="857"/>
      <c r="O5" s="857"/>
      <c r="P5" s="857"/>
      <c r="Q5" s="857"/>
      <c r="R5" s="857"/>
      <c r="S5" s="857"/>
      <c r="T5" s="857"/>
      <c r="U5" s="857"/>
      <c r="V5" s="857"/>
      <c r="W5" s="857"/>
      <c r="X5" s="857"/>
      <c r="Y5" s="857"/>
      <c r="Z5" s="857"/>
      <c r="AA5" s="857"/>
      <c r="AB5" s="857"/>
      <c r="AC5" s="857"/>
      <c r="AD5" s="857"/>
    </row>
    <row r="6" spans="1:30" s="2" customFormat="1" ht="12.75">
      <c r="A6" s="858" t="s">
        <v>20</v>
      </c>
      <c r="B6" s="858" t="s">
        <v>21</v>
      </c>
      <c r="C6" s="865" t="s">
        <v>931</v>
      </c>
      <c r="D6" s="866"/>
      <c r="E6" s="860" t="s">
        <v>936</v>
      </c>
      <c r="F6" s="861"/>
      <c r="G6" s="860" t="s">
        <v>937</v>
      </c>
      <c r="H6" s="861"/>
      <c r="I6" s="285" t="s">
        <v>24</v>
      </c>
      <c r="J6" s="860" t="s">
        <v>26</v>
      </c>
      <c r="K6" s="862"/>
      <c r="L6" s="860" t="s">
        <v>27</v>
      </c>
      <c r="M6" s="861"/>
      <c r="N6" s="862" t="s">
        <v>28</v>
      </c>
      <c r="O6" s="862"/>
      <c r="P6" s="860" t="s">
        <v>29</v>
      </c>
      <c r="Q6" s="861"/>
      <c r="R6" s="862" t="s">
        <v>30</v>
      </c>
      <c r="S6" s="862"/>
      <c r="T6" s="860" t="s">
        <v>31</v>
      </c>
      <c r="U6" s="861"/>
      <c r="V6" s="287" t="s">
        <v>24</v>
      </c>
      <c r="W6" s="860" t="s">
        <v>33</v>
      </c>
      <c r="X6" s="861"/>
      <c r="Y6" s="862" t="s">
        <v>34</v>
      </c>
      <c r="Z6" s="862"/>
      <c r="AA6" s="860" t="s">
        <v>35</v>
      </c>
      <c r="AB6" s="861"/>
      <c r="AC6" s="287" t="s">
        <v>24</v>
      </c>
      <c r="AD6" s="289" t="s">
        <v>24</v>
      </c>
    </row>
    <row r="7" spans="1:30" s="2" customFormat="1" ht="12.75">
      <c r="A7" s="859"/>
      <c r="B7" s="859"/>
      <c r="C7" s="245" t="s">
        <v>22</v>
      </c>
      <c r="D7" s="246" t="s">
        <v>23</v>
      </c>
      <c r="E7" s="245" t="s">
        <v>22</v>
      </c>
      <c r="F7" s="246" t="s">
        <v>23</v>
      </c>
      <c r="G7" s="247" t="s">
        <v>22</v>
      </c>
      <c r="H7" s="247" t="s">
        <v>23</v>
      </c>
      <c r="I7" s="286" t="s">
        <v>25</v>
      </c>
      <c r="J7" s="247" t="s">
        <v>22</v>
      </c>
      <c r="K7" s="246" t="s">
        <v>23</v>
      </c>
      <c r="L7" s="245" t="s">
        <v>22</v>
      </c>
      <c r="M7" s="246" t="s">
        <v>23</v>
      </c>
      <c r="N7" s="247" t="s">
        <v>22</v>
      </c>
      <c r="O7" s="246" t="s">
        <v>23</v>
      </c>
      <c r="P7" s="245" t="s">
        <v>22</v>
      </c>
      <c r="Q7" s="246" t="s">
        <v>23</v>
      </c>
      <c r="R7" s="247" t="s">
        <v>22</v>
      </c>
      <c r="S7" s="246" t="s">
        <v>23</v>
      </c>
      <c r="T7" s="245" t="s">
        <v>22</v>
      </c>
      <c r="U7" s="246" t="s">
        <v>23</v>
      </c>
      <c r="V7" s="288" t="s">
        <v>32</v>
      </c>
      <c r="W7" s="245" t="s">
        <v>22</v>
      </c>
      <c r="X7" s="248" t="s">
        <v>23</v>
      </c>
      <c r="Y7" s="247" t="s">
        <v>22</v>
      </c>
      <c r="Z7" s="246" t="s">
        <v>23</v>
      </c>
      <c r="AA7" s="245" t="s">
        <v>22</v>
      </c>
      <c r="AB7" s="246" t="s">
        <v>23</v>
      </c>
      <c r="AC7" s="288" t="s">
        <v>36</v>
      </c>
      <c r="AD7" s="290" t="s">
        <v>40</v>
      </c>
    </row>
    <row r="8" spans="1:30" ht="15.75">
      <c r="A8" s="249"/>
      <c r="B8" s="265" t="s">
        <v>381</v>
      </c>
      <c r="C8" s="250"/>
      <c r="D8" s="250"/>
      <c r="E8" s="213"/>
      <c r="F8" s="213"/>
      <c r="G8" s="213"/>
      <c r="H8" s="213"/>
      <c r="I8" s="280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80"/>
      <c r="W8" s="213"/>
      <c r="X8" s="213"/>
      <c r="Y8" s="213"/>
      <c r="Z8" s="213"/>
      <c r="AA8" s="213"/>
      <c r="AB8" s="213"/>
      <c r="AC8" s="280"/>
      <c r="AD8" s="268"/>
    </row>
    <row r="9" spans="1:30" ht="12.75">
      <c r="A9" s="14">
        <v>1</v>
      </c>
      <c r="B9" s="244" t="s">
        <v>382</v>
      </c>
      <c r="C9" s="323">
        <v>0</v>
      </c>
      <c r="D9" s="244">
        <v>0</v>
      </c>
      <c r="E9" s="16">
        <v>11</v>
      </c>
      <c r="F9" s="16">
        <v>19</v>
      </c>
      <c r="G9" s="16">
        <v>23</v>
      </c>
      <c r="H9" s="16">
        <v>17</v>
      </c>
      <c r="I9" s="281">
        <f aca="true" t="shared" si="0" ref="I9:I33">SUM(C9:H9)</f>
        <v>70</v>
      </c>
      <c r="J9" s="16">
        <v>27</v>
      </c>
      <c r="K9" s="16">
        <v>22</v>
      </c>
      <c r="L9" s="16">
        <v>23</v>
      </c>
      <c r="M9" s="16">
        <v>19</v>
      </c>
      <c r="N9" s="16">
        <v>22</v>
      </c>
      <c r="O9" s="16">
        <v>26</v>
      </c>
      <c r="P9" s="16">
        <v>22</v>
      </c>
      <c r="Q9" s="16">
        <v>13</v>
      </c>
      <c r="R9" s="16">
        <v>29</v>
      </c>
      <c r="S9" s="16">
        <v>26</v>
      </c>
      <c r="T9" s="16">
        <v>26</v>
      </c>
      <c r="U9" s="16">
        <v>28</v>
      </c>
      <c r="V9" s="281">
        <f aca="true" t="shared" si="1" ref="V9:V32">SUM(J9:U9)</f>
        <v>283</v>
      </c>
      <c r="W9" s="411">
        <v>0</v>
      </c>
      <c r="X9" s="411">
        <v>0</v>
      </c>
      <c r="Y9" s="411">
        <v>0</v>
      </c>
      <c r="Z9" s="411">
        <v>0</v>
      </c>
      <c r="AA9" s="411">
        <v>0</v>
      </c>
      <c r="AB9" s="411">
        <v>0</v>
      </c>
      <c r="AC9" s="281">
        <f aca="true" t="shared" si="2" ref="AC9:AC32">SUM(W9:AB9)</f>
        <v>0</v>
      </c>
      <c r="AD9" s="254">
        <f aca="true" t="shared" si="3" ref="AD9:AD32">SUM(AC9,V9,I9)</f>
        <v>353</v>
      </c>
    </row>
    <row r="10" spans="1:30" ht="12.75">
      <c r="A10" s="7">
        <v>2</v>
      </c>
      <c r="B10" s="131" t="s">
        <v>763</v>
      </c>
      <c r="C10" s="202">
        <v>0</v>
      </c>
      <c r="D10" s="131">
        <v>0</v>
      </c>
      <c r="E10" s="8">
        <v>3</v>
      </c>
      <c r="F10" s="8">
        <v>3</v>
      </c>
      <c r="G10" s="8">
        <v>5</v>
      </c>
      <c r="H10" s="8">
        <v>2</v>
      </c>
      <c r="I10" s="281">
        <f t="shared" si="0"/>
        <v>13</v>
      </c>
      <c r="J10" s="8">
        <v>3</v>
      </c>
      <c r="K10" s="8">
        <v>8</v>
      </c>
      <c r="L10" s="8">
        <v>4</v>
      </c>
      <c r="M10" s="8">
        <v>6</v>
      </c>
      <c r="N10" s="8">
        <v>4</v>
      </c>
      <c r="O10" s="8">
        <v>3</v>
      </c>
      <c r="P10" s="8">
        <v>2</v>
      </c>
      <c r="Q10" s="8">
        <v>4</v>
      </c>
      <c r="R10" s="8">
        <v>6</v>
      </c>
      <c r="S10" s="8">
        <v>3</v>
      </c>
      <c r="T10" s="8">
        <v>5</v>
      </c>
      <c r="U10" s="8">
        <v>2</v>
      </c>
      <c r="V10" s="274">
        <f t="shared" si="1"/>
        <v>50</v>
      </c>
      <c r="W10" s="411">
        <v>0</v>
      </c>
      <c r="X10" s="411">
        <v>0</v>
      </c>
      <c r="Y10" s="411">
        <v>0</v>
      </c>
      <c r="Z10" s="411">
        <v>0</v>
      </c>
      <c r="AA10" s="411">
        <v>0</v>
      </c>
      <c r="AB10" s="411">
        <v>0</v>
      </c>
      <c r="AC10" s="274">
        <f t="shared" si="2"/>
        <v>0</v>
      </c>
      <c r="AD10" s="260">
        <f t="shared" si="3"/>
        <v>63</v>
      </c>
    </row>
    <row r="11" spans="1:30" ht="12.75">
      <c r="A11" s="7">
        <v>3</v>
      </c>
      <c r="B11" s="131" t="s">
        <v>58</v>
      </c>
      <c r="C11" s="316">
        <v>6</v>
      </c>
      <c r="D11" s="316">
        <v>2</v>
      </c>
      <c r="E11" s="301">
        <v>3</v>
      </c>
      <c r="F11" s="301">
        <v>3</v>
      </c>
      <c r="G11" s="301">
        <v>8</v>
      </c>
      <c r="H11" s="301">
        <v>10</v>
      </c>
      <c r="I11" s="281">
        <f t="shared" si="0"/>
        <v>32</v>
      </c>
      <c r="J11" s="301">
        <v>4</v>
      </c>
      <c r="K11" s="301">
        <v>1</v>
      </c>
      <c r="L11" s="301">
        <v>9</v>
      </c>
      <c r="M11" s="301">
        <v>5</v>
      </c>
      <c r="N11" s="301">
        <v>2</v>
      </c>
      <c r="O11" s="301">
        <v>5</v>
      </c>
      <c r="P11" s="301">
        <v>1</v>
      </c>
      <c r="Q11" s="301">
        <v>6</v>
      </c>
      <c r="R11" s="301">
        <v>3</v>
      </c>
      <c r="S11" s="301">
        <v>8</v>
      </c>
      <c r="T11" s="301">
        <v>13</v>
      </c>
      <c r="U11" s="301">
        <v>4</v>
      </c>
      <c r="V11" s="302">
        <f t="shared" si="1"/>
        <v>61</v>
      </c>
      <c r="W11" s="411">
        <v>0</v>
      </c>
      <c r="X11" s="411">
        <v>0</v>
      </c>
      <c r="Y11" s="411">
        <v>0</v>
      </c>
      <c r="Z11" s="411">
        <v>0</v>
      </c>
      <c r="AA11" s="411">
        <v>0</v>
      </c>
      <c r="AB11" s="411">
        <v>0</v>
      </c>
      <c r="AC11" s="302">
        <f t="shared" si="2"/>
        <v>0</v>
      </c>
      <c r="AD11" s="303">
        <f t="shared" si="3"/>
        <v>93</v>
      </c>
    </row>
    <row r="12" spans="1:30" ht="12.75">
      <c r="A12" s="7">
        <v>4</v>
      </c>
      <c r="B12" s="131" t="s">
        <v>59</v>
      </c>
      <c r="C12" s="317">
        <v>0</v>
      </c>
      <c r="D12" s="317">
        <v>0</v>
      </c>
      <c r="E12" s="301">
        <v>6</v>
      </c>
      <c r="F12" s="301">
        <v>4</v>
      </c>
      <c r="G12" s="301">
        <v>4</v>
      </c>
      <c r="H12" s="301">
        <v>1</v>
      </c>
      <c r="I12" s="281">
        <f t="shared" si="0"/>
        <v>15</v>
      </c>
      <c r="J12" s="301">
        <v>1</v>
      </c>
      <c r="K12" s="301">
        <v>2</v>
      </c>
      <c r="L12" s="301">
        <v>5</v>
      </c>
      <c r="M12" s="301">
        <v>3</v>
      </c>
      <c r="N12" s="301">
        <v>0</v>
      </c>
      <c r="O12" s="301">
        <v>3</v>
      </c>
      <c r="P12" s="301">
        <v>8</v>
      </c>
      <c r="Q12" s="301">
        <v>3</v>
      </c>
      <c r="R12" s="301">
        <v>5</v>
      </c>
      <c r="S12" s="301">
        <v>1</v>
      </c>
      <c r="T12" s="301">
        <v>5</v>
      </c>
      <c r="U12" s="301">
        <v>3</v>
      </c>
      <c r="V12" s="302">
        <f t="shared" si="1"/>
        <v>39</v>
      </c>
      <c r="W12" s="411">
        <v>0</v>
      </c>
      <c r="X12" s="411">
        <v>0</v>
      </c>
      <c r="Y12" s="411">
        <v>0</v>
      </c>
      <c r="Z12" s="411">
        <v>0</v>
      </c>
      <c r="AA12" s="411">
        <v>0</v>
      </c>
      <c r="AB12" s="411">
        <v>0</v>
      </c>
      <c r="AC12" s="302">
        <f t="shared" si="2"/>
        <v>0</v>
      </c>
      <c r="AD12" s="303">
        <f t="shared" si="3"/>
        <v>54</v>
      </c>
    </row>
    <row r="13" spans="1:30" ht="12.75">
      <c r="A13" s="7">
        <v>5</v>
      </c>
      <c r="B13" s="131" t="s">
        <v>60</v>
      </c>
      <c r="C13" s="316">
        <v>0</v>
      </c>
      <c r="D13" s="316">
        <v>0</v>
      </c>
      <c r="E13" s="301">
        <v>0</v>
      </c>
      <c r="F13" s="301">
        <v>0</v>
      </c>
      <c r="G13" s="301">
        <v>0</v>
      </c>
      <c r="H13" s="301">
        <v>0</v>
      </c>
      <c r="I13" s="281">
        <f t="shared" si="0"/>
        <v>0</v>
      </c>
      <c r="J13" s="301">
        <v>0</v>
      </c>
      <c r="K13" s="301">
        <v>1</v>
      </c>
      <c r="L13" s="301">
        <v>0</v>
      </c>
      <c r="M13" s="301">
        <v>0</v>
      </c>
      <c r="N13" s="301">
        <v>0</v>
      </c>
      <c r="O13" s="301">
        <v>0</v>
      </c>
      <c r="P13" s="301" t="s">
        <v>1383</v>
      </c>
      <c r="Q13" s="301" t="s">
        <v>1383</v>
      </c>
      <c r="R13" s="301">
        <v>1</v>
      </c>
      <c r="S13" s="301">
        <v>0</v>
      </c>
      <c r="T13" s="301">
        <v>2</v>
      </c>
      <c r="U13" s="301">
        <v>0</v>
      </c>
      <c r="V13" s="302">
        <f t="shared" si="1"/>
        <v>4</v>
      </c>
      <c r="W13" s="411">
        <v>0</v>
      </c>
      <c r="X13" s="411">
        <v>0</v>
      </c>
      <c r="Y13" s="411">
        <v>0</v>
      </c>
      <c r="Z13" s="411">
        <v>0</v>
      </c>
      <c r="AA13" s="411">
        <v>0</v>
      </c>
      <c r="AB13" s="411">
        <v>0</v>
      </c>
      <c r="AC13" s="302">
        <f t="shared" si="2"/>
        <v>0</v>
      </c>
      <c r="AD13" s="303">
        <f t="shared" si="3"/>
        <v>4</v>
      </c>
    </row>
    <row r="14" spans="1:30" ht="12.75">
      <c r="A14" s="7">
        <v>6</v>
      </c>
      <c r="B14" s="131" t="s">
        <v>61</v>
      </c>
      <c r="C14" s="317">
        <v>0</v>
      </c>
      <c r="D14" s="317">
        <v>0</v>
      </c>
      <c r="E14" s="301">
        <v>5</v>
      </c>
      <c r="F14" s="301">
        <v>6</v>
      </c>
      <c r="G14" s="301">
        <v>10</v>
      </c>
      <c r="H14" s="301">
        <v>1</v>
      </c>
      <c r="I14" s="281">
        <f t="shared" si="0"/>
        <v>22</v>
      </c>
      <c r="J14" s="301">
        <v>3</v>
      </c>
      <c r="K14" s="301">
        <v>7</v>
      </c>
      <c r="L14" s="301">
        <v>4</v>
      </c>
      <c r="M14" s="301">
        <v>4</v>
      </c>
      <c r="N14" s="301">
        <v>9</v>
      </c>
      <c r="O14" s="301">
        <v>5</v>
      </c>
      <c r="P14" s="301">
        <v>4</v>
      </c>
      <c r="Q14" s="301">
        <v>3</v>
      </c>
      <c r="R14" s="301">
        <v>4</v>
      </c>
      <c r="S14" s="301">
        <v>5</v>
      </c>
      <c r="T14" s="301">
        <v>9</v>
      </c>
      <c r="U14" s="301">
        <v>5</v>
      </c>
      <c r="V14" s="302">
        <f t="shared" si="1"/>
        <v>62</v>
      </c>
      <c r="W14" s="411">
        <v>0</v>
      </c>
      <c r="X14" s="411">
        <v>0</v>
      </c>
      <c r="Y14" s="411">
        <v>0</v>
      </c>
      <c r="Z14" s="411">
        <v>0</v>
      </c>
      <c r="AA14" s="411">
        <v>0</v>
      </c>
      <c r="AB14" s="411">
        <v>0</v>
      </c>
      <c r="AC14" s="302">
        <f t="shared" si="2"/>
        <v>0</v>
      </c>
      <c r="AD14" s="303">
        <f t="shared" si="3"/>
        <v>84</v>
      </c>
    </row>
    <row r="15" spans="1:30" ht="12.75">
      <c r="A15" s="7">
        <v>7</v>
      </c>
      <c r="B15" s="131" t="s">
        <v>62</v>
      </c>
      <c r="C15" s="316">
        <v>3</v>
      </c>
      <c r="D15" s="316">
        <v>2</v>
      </c>
      <c r="E15" s="301">
        <v>3</v>
      </c>
      <c r="F15" s="301">
        <v>3</v>
      </c>
      <c r="G15" s="301">
        <v>2</v>
      </c>
      <c r="H15" s="301">
        <v>1</v>
      </c>
      <c r="I15" s="281">
        <f t="shared" si="0"/>
        <v>14</v>
      </c>
      <c r="J15" s="301">
        <v>3</v>
      </c>
      <c r="K15" s="301">
        <v>6</v>
      </c>
      <c r="L15" s="301">
        <v>1</v>
      </c>
      <c r="M15" s="301">
        <v>1</v>
      </c>
      <c r="N15" s="301">
        <v>0</v>
      </c>
      <c r="O15" s="301">
        <v>2</v>
      </c>
      <c r="P15" s="301">
        <v>3</v>
      </c>
      <c r="Q15" s="301">
        <v>4</v>
      </c>
      <c r="R15" s="301">
        <v>3</v>
      </c>
      <c r="S15" s="301">
        <v>2</v>
      </c>
      <c r="T15" s="301">
        <v>7</v>
      </c>
      <c r="U15" s="301">
        <v>1</v>
      </c>
      <c r="V15" s="302">
        <f t="shared" si="1"/>
        <v>33</v>
      </c>
      <c r="W15" s="411">
        <v>0</v>
      </c>
      <c r="X15" s="411">
        <v>0</v>
      </c>
      <c r="Y15" s="411">
        <v>0</v>
      </c>
      <c r="Z15" s="411">
        <v>0</v>
      </c>
      <c r="AA15" s="411">
        <v>0</v>
      </c>
      <c r="AB15" s="411">
        <v>0</v>
      </c>
      <c r="AC15" s="302">
        <f t="shared" si="2"/>
        <v>0</v>
      </c>
      <c r="AD15" s="303">
        <f t="shared" si="3"/>
        <v>47</v>
      </c>
    </row>
    <row r="16" spans="1:30" ht="12.75">
      <c r="A16" s="7">
        <v>8</v>
      </c>
      <c r="B16" s="131" t="s">
        <v>1387</v>
      </c>
      <c r="C16" s="317">
        <v>0</v>
      </c>
      <c r="D16" s="317">
        <v>0</v>
      </c>
      <c r="E16" s="301">
        <v>5</v>
      </c>
      <c r="F16" s="301">
        <v>5</v>
      </c>
      <c r="G16" s="301">
        <v>7</v>
      </c>
      <c r="H16" s="301">
        <v>7</v>
      </c>
      <c r="I16" s="281">
        <f t="shared" si="0"/>
        <v>24</v>
      </c>
      <c r="J16" s="301">
        <v>9</v>
      </c>
      <c r="K16" s="301">
        <v>5</v>
      </c>
      <c r="L16" s="301">
        <v>8</v>
      </c>
      <c r="M16" s="301">
        <v>5</v>
      </c>
      <c r="N16" s="301">
        <v>3</v>
      </c>
      <c r="O16" s="301">
        <v>6</v>
      </c>
      <c r="P16" s="301">
        <v>5</v>
      </c>
      <c r="Q16" s="301">
        <v>9</v>
      </c>
      <c r="R16" s="301">
        <v>6</v>
      </c>
      <c r="S16" s="301">
        <v>5</v>
      </c>
      <c r="T16" s="301">
        <v>2</v>
      </c>
      <c r="U16" s="301">
        <v>4</v>
      </c>
      <c r="V16" s="302">
        <f t="shared" si="1"/>
        <v>67</v>
      </c>
      <c r="W16" s="411">
        <v>0</v>
      </c>
      <c r="X16" s="411">
        <v>0</v>
      </c>
      <c r="Y16" s="411">
        <v>0</v>
      </c>
      <c r="Z16" s="411">
        <v>0</v>
      </c>
      <c r="AA16" s="411">
        <v>0</v>
      </c>
      <c r="AB16" s="411">
        <v>0</v>
      </c>
      <c r="AC16" s="302">
        <f t="shared" si="2"/>
        <v>0</v>
      </c>
      <c r="AD16" s="303">
        <f t="shared" si="3"/>
        <v>91</v>
      </c>
    </row>
    <row r="17" spans="1:30" ht="12.75">
      <c r="A17" s="7">
        <v>9</v>
      </c>
      <c r="B17" s="131" t="s">
        <v>63</v>
      </c>
      <c r="C17" s="316">
        <v>0</v>
      </c>
      <c r="D17" s="316">
        <v>0</v>
      </c>
      <c r="E17" s="301">
        <v>17</v>
      </c>
      <c r="F17" s="301">
        <v>7</v>
      </c>
      <c r="G17" s="301">
        <v>14</v>
      </c>
      <c r="H17" s="301">
        <v>15</v>
      </c>
      <c r="I17" s="281">
        <f t="shared" si="0"/>
        <v>53</v>
      </c>
      <c r="J17" s="301">
        <v>12</v>
      </c>
      <c r="K17" s="301">
        <v>4</v>
      </c>
      <c r="L17" s="301">
        <v>9</v>
      </c>
      <c r="M17" s="301">
        <v>10</v>
      </c>
      <c r="N17" s="301">
        <v>12</v>
      </c>
      <c r="O17" s="301">
        <v>12</v>
      </c>
      <c r="P17" s="301">
        <v>14</v>
      </c>
      <c r="Q17" s="301">
        <v>8</v>
      </c>
      <c r="R17" s="301">
        <v>15</v>
      </c>
      <c r="S17" s="301">
        <v>11</v>
      </c>
      <c r="T17" s="301">
        <v>14</v>
      </c>
      <c r="U17" s="301">
        <v>16</v>
      </c>
      <c r="V17" s="302">
        <f t="shared" si="1"/>
        <v>137</v>
      </c>
      <c r="W17" s="307">
        <v>8</v>
      </c>
      <c r="X17" s="307">
        <v>2</v>
      </c>
      <c r="Y17" s="307">
        <v>9</v>
      </c>
      <c r="Z17" s="307">
        <v>12</v>
      </c>
      <c r="AA17" s="307">
        <v>4</v>
      </c>
      <c r="AB17" s="307">
        <v>3</v>
      </c>
      <c r="AC17" s="302">
        <f t="shared" si="2"/>
        <v>38</v>
      </c>
      <c r="AD17" s="303">
        <f t="shared" si="3"/>
        <v>228</v>
      </c>
    </row>
    <row r="18" spans="1:30" ht="12.75">
      <c r="A18" s="7">
        <v>10</v>
      </c>
      <c r="B18" s="131" t="s">
        <v>64</v>
      </c>
      <c r="C18" s="317">
        <v>0</v>
      </c>
      <c r="D18" s="317">
        <v>0</v>
      </c>
      <c r="E18" s="301">
        <v>7</v>
      </c>
      <c r="F18" s="301">
        <v>9</v>
      </c>
      <c r="G18" s="301">
        <v>5</v>
      </c>
      <c r="H18" s="301">
        <v>7</v>
      </c>
      <c r="I18" s="281">
        <f t="shared" si="0"/>
        <v>28</v>
      </c>
      <c r="J18" s="301">
        <v>9</v>
      </c>
      <c r="K18" s="301">
        <v>5</v>
      </c>
      <c r="L18" s="301">
        <v>13</v>
      </c>
      <c r="M18" s="301">
        <v>8</v>
      </c>
      <c r="N18" s="301">
        <v>13</v>
      </c>
      <c r="O18" s="301">
        <v>3</v>
      </c>
      <c r="P18" s="301">
        <v>4</v>
      </c>
      <c r="Q18" s="301">
        <v>10</v>
      </c>
      <c r="R18" s="301">
        <v>14</v>
      </c>
      <c r="S18" s="301">
        <v>8</v>
      </c>
      <c r="T18" s="301">
        <v>16</v>
      </c>
      <c r="U18" s="301">
        <v>13</v>
      </c>
      <c r="V18" s="302">
        <f t="shared" si="1"/>
        <v>116</v>
      </c>
      <c r="W18" s="307">
        <v>6</v>
      </c>
      <c r="X18" s="307">
        <v>2</v>
      </c>
      <c r="Y18" s="307">
        <v>8</v>
      </c>
      <c r="Z18" s="307">
        <v>5</v>
      </c>
      <c r="AA18" s="307">
        <v>7</v>
      </c>
      <c r="AB18" s="307">
        <v>10</v>
      </c>
      <c r="AC18" s="302">
        <f t="shared" si="2"/>
        <v>38</v>
      </c>
      <c r="AD18" s="303">
        <f t="shared" si="3"/>
        <v>182</v>
      </c>
    </row>
    <row r="19" spans="1:30" ht="12.75">
      <c r="A19" s="7">
        <v>11</v>
      </c>
      <c r="B19" s="131" t="s">
        <v>65</v>
      </c>
      <c r="C19" s="316">
        <v>0</v>
      </c>
      <c r="D19" s="316">
        <v>0</v>
      </c>
      <c r="E19" s="301">
        <v>7</v>
      </c>
      <c r="F19" s="301">
        <v>6</v>
      </c>
      <c r="G19" s="301">
        <v>4</v>
      </c>
      <c r="H19" s="301">
        <v>2</v>
      </c>
      <c r="I19" s="281">
        <f t="shared" si="0"/>
        <v>19</v>
      </c>
      <c r="J19" s="301">
        <v>4</v>
      </c>
      <c r="K19" s="301">
        <v>2</v>
      </c>
      <c r="L19" s="301">
        <v>4</v>
      </c>
      <c r="M19" s="301">
        <v>1</v>
      </c>
      <c r="N19" s="301">
        <v>8</v>
      </c>
      <c r="O19" s="301">
        <v>3</v>
      </c>
      <c r="P19" s="301">
        <v>3</v>
      </c>
      <c r="Q19" s="301">
        <v>1</v>
      </c>
      <c r="R19" s="301">
        <v>3</v>
      </c>
      <c r="S19" s="301">
        <v>4</v>
      </c>
      <c r="T19" s="301">
        <v>6</v>
      </c>
      <c r="U19" s="301">
        <v>3</v>
      </c>
      <c r="V19" s="302">
        <f t="shared" si="1"/>
        <v>42</v>
      </c>
      <c r="W19" s="411">
        <v>0</v>
      </c>
      <c r="X19" s="411">
        <v>0</v>
      </c>
      <c r="Y19" s="411">
        <v>0</v>
      </c>
      <c r="Z19" s="411">
        <v>0</v>
      </c>
      <c r="AA19" s="411">
        <v>0</v>
      </c>
      <c r="AB19" s="411">
        <v>0</v>
      </c>
      <c r="AC19" s="302">
        <f t="shared" si="2"/>
        <v>0</v>
      </c>
      <c r="AD19" s="303">
        <f t="shared" si="3"/>
        <v>61</v>
      </c>
    </row>
    <row r="20" spans="1:30" ht="12.75">
      <c r="A20" s="7">
        <v>12</v>
      </c>
      <c r="B20" s="131" t="s">
        <v>357</v>
      </c>
      <c r="C20" s="317">
        <v>0</v>
      </c>
      <c r="D20" s="317">
        <v>0</v>
      </c>
      <c r="E20" s="301">
        <v>4</v>
      </c>
      <c r="F20" s="301">
        <v>5</v>
      </c>
      <c r="G20" s="301">
        <v>8</v>
      </c>
      <c r="H20" s="301">
        <v>7</v>
      </c>
      <c r="I20" s="281">
        <f t="shared" si="0"/>
        <v>24</v>
      </c>
      <c r="J20" s="301">
        <v>7</v>
      </c>
      <c r="K20" s="301">
        <v>5</v>
      </c>
      <c r="L20" s="301">
        <v>9</v>
      </c>
      <c r="M20" s="301">
        <v>9</v>
      </c>
      <c r="N20" s="301">
        <v>7</v>
      </c>
      <c r="O20" s="301">
        <v>5</v>
      </c>
      <c r="P20" s="301">
        <v>6</v>
      </c>
      <c r="Q20" s="301">
        <v>3</v>
      </c>
      <c r="R20" s="301">
        <v>10</v>
      </c>
      <c r="S20" s="301">
        <v>7</v>
      </c>
      <c r="T20" s="301">
        <v>4</v>
      </c>
      <c r="U20" s="301">
        <v>6</v>
      </c>
      <c r="V20" s="302">
        <f t="shared" si="1"/>
        <v>78</v>
      </c>
      <c r="W20" s="411">
        <v>0</v>
      </c>
      <c r="X20" s="411">
        <v>0</v>
      </c>
      <c r="Y20" s="411">
        <v>0</v>
      </c>
      <c r="Z20" s="411">
        <v>0</v>
      </c>
      <c r="AA20" s="411">
        <v>0</v>
      </c>
      <c r="AB20" s="411">
        <v>0</v>
      </c>
      <c r="AC20" s="302">
        <f t="shared" si="2"/>
        <v>0</v>
      </c>
      <c r="AD20" s="303">
        <f t="shared" si="3"/>
        <v>102</v>
      </c>
    </row>
    <row r="21" spans="1:30" ht="12.75">
      <c r="A21" s="7">
        <v>13</v>
      </c>
      <c r="B21" s="131" t="s">
        <v>358</v>
      </c>
      <c r="C21" s="316">
        <v>0</v>
      </c>
      <c r="D21" s="316">
        <v>0</v>
      </c>
      <c r="E21" s="301">
        <v>6</v>
      </c>
      <c r="F21" s="301">
        <v>5</v>
      </c>
      <c r="G21" s="301">
        <v>2</v>
      </c>
      <c r="H21" s="301">
        <v>3</v>
      </c>
      <c r="I21" s="281">
        <f t="shared" si="0"/>
        <v>16</v>
      </c>
      <c r="J21" s="301">
        <v>9</v>
      </c>
      <c r="K21" s="301">
        <v>2</v>
      </c>
      <c r="L21" s="301">
        <v>4</v>
      </c>
      <c r="M21" s="301">
        <v>1</v>
      </c>
      <c r="N21" s="301">
        <v>2</v>
      </c>
      <c r="O21" s="301">
        <v>5</v>
      </c>
      <c r="P21" s="301">
        <v>6</v>
      </c>
      <c r="Q21" s="301">
        <v>3</v>
      </c>
      <c r="R21" s="301">
        <v>4</v>
      </c>
      <c r="S21" s="301">
        <v>2</v>
      </c>
      <c r="T21" s="301">
        <v>7</v>
      </c>
      <c r="U21" s="301">
        <v>5</v>
      </c>
      <c r="V21" s="302">
        <f t="shared" si="1"/>
        <v>50</v>
      </c>
      <c r="W21" s="411">
        <v>0</v>
      </c>
      <c r="X21" s="411">
        <v>0</v>
      </c>
      <c r="Y21" s="411">
        <v>0</v>
      </c>
      <c r="Z21" s="411">
        <v>0</v>
      </c>
      <c r="AA21" s="411">
        <v>0</v>
      </c>
      <c r="AB21" s="411">
        <v>0</v>
      </c>
      <c r="AC21" s="302">
        <f t="shared" si="2"/>
        <v>0</v>
      </c>
      <c r="AD21" s="303">
        <f t="shared" si="3"/>
        <v>66</v>
      </c>
    </row>
    <row r="22" spans="1:30" ht="12.75">
      <c r="A22" s="7">
        <v>14</v>
      </c>
      <c r="B22" s="131" t="s">
        <v>359</v>
      </c>
      <c r="C22" s="317">
        <v>0</v>
      </c>
      <c r="D22" s="317">
        <v>0</v>
      </c>
      <c r="E22" s="301">
        <v>4</v>
      </c>
      <c r="F22" s="301">
        <v>2</v>
      </c>
      <c r="G22" s="301">
        <v>2</v>
      </c>
      <c r="H22" s="301">
        <v>1</v>
      </c>
      <c r="I22" s="281">
        <f t="shared" si="0"/>
        <v>9</v>
      </c>
      <c r="J22" s="301">
        <v>5</v>
      </c>
      <c r="K22" s="301">
        <v>2</v>
      </c>
      <c r="L22" s="301">
        <v>5</v>
      </c>
      <c r="M22" s="301">
        <v>3</v>
      </c>
      <c r="N22" s="301">
        <v>3</v>
      </c>
      <c r="O22" s="301">
        <v>3</v>
      </c>
      <c r="P22" s="301">
        <v>5</v>
      </c>
      <c r="Q22" s="301">
        <v>6</v>
      </c>
      <c r="R22" s="301">
        <v>6</v>
      </c>
      <c r="S22" s="301">
        <v>2</v>
      </c>
      <c r="T22" s="301">
        <v>4</v>
      </c>
      <c r="U22" s="301">
        <v>6</v>
      </c>
      <c r="V22" s="302">
        <f t="shared" si="1"/>
        <v>50</v>
      </c>
      <c r="W22" s="411">
        <v>0</v>
      </c>
      <c r="X22" s="411">
        <v>0</v>
      </c>
      <c r="Y22" s="411">
        <v>0</v>
      </c>
      <c r="Z22" s="411">
        <v>0</v>
      </c>
      <c r="AA22" s="411">
        <v>0</v>
      </c>
      <c r="AB22" s="411">
        <v>0</v>
      </c>
      <c r="AC22" s="302">
        <f t="shared" si="2"/>
        <v>0</v>
      </c>
      <c r="AD22" s="303">
        <f t="shared" si="3"/>
        <v>59</v>
      </c>
    </row>
    <row r="23" spans="1:30" ht="12.75">
      <c r="A23" s="7">
        <v>15</v>
      </c>
      <c r="B23" s="131" t="s">
        <v>360</v>
      </c>
      <c r="C23" s="316">
        <v>0</v>
      </c>
      <c r="D23" s="316">
        <v>0</v>
      </c>
      <c r="E23" s="301">
        <v>4</v>
      </c>
      <c r="F23" s="301">
        <v>7</v>
      </c>
      <c r="G23" s="301">
        <v>3</v>
      </c>
      <c r="H23" s="301">
        <v>5</v>
      </c>
      <c r="I23" s="281">
        <f t="shared" si="0"/>
        <v>19</v>
      </c>
      <c r="J23" s="301">
        <v>0</v>
      </c>
      <c r="K23" s="301">
        <v>2</v>
      </c>
      <c r="L23" s="301">
        <v>7</v>
      </c>
      <c r="M23" s="301">
        <v>5</v>
      </c>
      <c r="N23" s="301">
        <v>3</v>
      </c>
      <c r="O23" s="301">
        <v>5</v>
      </c>
      <c r="P23" s="301">
        <v>3</v>
      </c>
      <c r="Q23" s="301">
        <v>7</v>
      </c>
      <c r="R23" s="301">
        <v>1</v>
      </c>
      <c r="S23" s="301">
        <v>5</v>
      </c>
      <c r="T23" s="301">
        <v>1</v>
      </c>
      <c r="U23" s="301">
        <v>3</v>
      </c>
      <c r="V23" s="302">
        <f t="shared" si="1"/>
        <v>42</v>
      </c>
      <c r="W23" s="411">
        <v>0</v>
      </c>
      <c r="X23" s="411">
        <v>0</v>
      </c>
      <c r="Y23" s="411">
        <v>0</v>
      </c>
      <c r="Z23" s="411">
        <v>0</v>
      </c>
      <c r="AA23" s="411">
        <v>0</v>
      </c>
      <c r="AB23" s="411">
        <v>0</v>
      </c>
      <c r="AC23" s="302">
        <f t="shared" si="2"/>
        <v>0</v>
      </c>
      <c r="AD23" s="303">
        <f t="shared" si="3"/>
        <v>61</v>
      </c>
    </row>
    <row r="24" spans="1:30" ht="12.75">
      <c r="A24" s="7">
        <v>16</v>
      </c>
      <c r="B24" s="131" t="s">
        <v>361</v>
      </c>
      <c r="C24" s="317">
        <v>0</v>
      </c>
      <c r="D24" s="317">
        <v>0</v>
      </c>
      <c r="E24" s="301">
        <v>30</v>
      </c>
      <c r="F24" s="301">
        <v>31</v>
      </c>
      <c r="G24" s="301">
        <v>41</v>
      </c>
      <c r="H24" s="301">
        <v>35</v>
      </c>
      <c r="I24" s="281">
        <f t="shared" si="0"/>
        <v>137</v>
      </c>
      <c r="J24" s="301">
        <v>31</v>
      </c>
      <c r="K24" s="301">
        <v>37</v>
      </c>
      <c r="L24" s="301">
        <v>41</v>
      </c>
      <c r="M24" s="301">
        <v>36</v>
      </c>
      <c r="N24" s="301">
        <v>35</v>
      </c>
      <c r="O24" s="301">
        <v>34</v>
      </c>
      <c r="P24" s="301">
        <v>35</v>
      </c>
      <c r="Q24" s="301">
        <v>38</v>
      </c>
      <c r="R24" s="301">
        <v>33</v>
      </c>
      <c r="S24" s="301">
        <v>43</v>
      </c>
      <c r="T24" s="301">
        <v>34</v>
      </c>
      <c r="U24" s="301">
        <v>40</v>
      </c>
      <c r="V24" s="302">
        <f t="shared" si="1"/>
        <v>437</v>
      </c>
      <c r="W24" s="411">
        <v>0</v>
      </c>
      <c r="X24" s="411">
        <v>0</v>
      </c>
      <c r="Y24" s="411">
        <v>0</v>
      </c>
      <c r="Z24" s="411">
        <v>0</v>
      </c>
      <c r="AA24" s="411">
        <v>0</v>
      </c>
      <c r="AB24" s="411">
        <v>0</v>
      </c>
      <c r="AC24" s="302">
        <f t="shared" si="2"/>
        <v>0</v>
      </c>
      <c r="AD24" s="303">
        <f t="shared" si="3"/>
        <v>574</v>
      </c>
    </row>
    <row r="25" spans="1:30" ht="12.75">
      <c r="A25" s="7">
        <v>17</v>
      </c>
      <c r="B25" s="131" t="s">
        <v>362</v>
      </c>
      <c r="C25" s="316">
        <v>0</v>
      </c>
      <c r="D25" s="316">
        <v>0</v>
      </c>
      <c r="E25" s="301">
        <v>6</v>
      </c>
      <c r="F25" s="301">
        <v>7</v>
      </c>
      <c r="G25" s="301">
        <v>4</v>
      </c>
      <c r="H25" s="301">
        <v>2</v>
      </c>
      <c r="I25" s="281">
        <f t="shared" si="0"/>
        <v>19</v>
      </c>
      <c r="J25" s="301">
        <v>10</v>
      </c>
      <c r="K25" s="301">
        <v>2</v>
      </c>
      <c r="L25" s="301">
        <v>2</v>
      </c>
      <c r="M25" s="301">
        <v>7</v>
      </c>
      <c r="N25" s="301">
        <v>9</v>
      </c>
      <c r="O25" s="301">
        <v>5</v>
      </c>
      <c r="P25" s="301">
        <v>8</v>
      </c>
      <c r="Q25" s="301">
        <v>8</v>
      </c>
      <c r="R25" s="301">
        <v>7</v>
      </c>
      <c r="S25" s="301">
        <v>4</v>
      </c>
      <c r="T25" s="301">
        <v>4</v>
      </c>
      <c r="U25" s="301">
        <v>9</v>
      </c>
      <c r="V25" s="302">
        <f t="shared" si="1"/>
        <v>75</v>
      </c>
      <c r="W25" s="411">
        <v>0</v>
      </c>
      <c r="X25" s="411">
        <v>0</v>
      </c>
      <c r="Y25" s="411">
        <v>0</v>
      </c>
      <c r="Z25" s="411">
        <v>0</v>
      </c>
      <c r="AA25" s="411">
        <v>0</v>
      </c>
      <c r="AB25" s="411">
        <v>0</v>
      </c>
      <c r="AC25" s="302">
        <f t="shared" si="2"/>
        <v>0</v>
      </c>
      <c r="AD25" s="303">
        <f t="shared" si="3"/>
        <v>94</v>
      </c>
    </row>
    <row r="26" spans="1:30" ht="12.75">
      <c r="A26" s="7">
        <v>18</v>
      </c>
      <c r="B26" s="131" t="s">
        <v>363</v>
      </c>
      <c r="C26" s="317">
        <v>0</v>
      </c>
      <c r="D26" s="317">
        <v>0</v>
      </c>
      <c r="E26" s="301">
        <v>9</v>
      </c>
      <c r="F26" s="301">
        <v>9</v>
      </c>
      <c r="G26" s="301">
        <v>12</v>
      </c>
      <c r="H26" s="301">
        <v>12</v>
      </c>
      <c r="I26" s="281">
        <f t="shared" si="0"/>
        <v>42</v>
      </c>
      <c r="J26" s="301">
        <v>9</v>
      </c>
      <c r="K26" s="301">
        <v>8</v>
      </c>
      <c r="L26" s="301">
        <v>11</v>
      </c>
      <c r="M26" s="301">
        <v>7</v>
      </c>
      <c r="N26" s="301">
        <v>10</v>
      </c>
      <c r="O26" s="301">
        <v>13</v>
      </c>
      <c r="P26" s="301">
        <v>11</v>
      </c>
      <c r="Q26" s="301">
        <v>3</v>
      </c>
      <c r="R26" s="301">
        <v>2</v>
      </c>
      <c r="S26" s="301">
        <v>12</v>
      </c>
      <c r="T26" s="301">
        <v>8</v>
      </c>
      <c r="U26" s="301">
        <v>10</v>
      </c>
      <c r="V26" s="302">
        <f t="shared" si="1"/>
        <v>104</v>
      </c>
      <c r="W26" s="411">
        <v>0</v>
      </c>
      <c r="X26" s="411">
        <v>0</v>
      </c>
      <c r="Y26" s="411">
        <v>0</v>
      </c>
      <c r="Z26" s="411">
        <v>0</v>
      </c>
      <c r="AA26" s="411">
        <v>0</v>
      </c>
      <c r="AB26" s="411">
        <v>0</v>
      </c>
      <c r="AC26" s="302">
        <f t="shared" si="2"/>
        <v>0</v>
      </c>
      <c r="AD26" s="303">
        <f t="shared" si="3"/>
        <v>146</v>
      </c>
    </row>
    <row r="27" spans="1:30" ht="12.75">
      <c r="A27" s="7">
        <v>19</v>
      </c>
      <c r="B27" s="131" t="s">
        <v>364</v>
      </c>
      <c r="C27" s="316">
        <v>0</v>
      </c>
      <c r="D27" s="316">
        <v>0</v>
      </c>
      <c r="E27" s="301">
        <v>4</v>
      </c>
      <c r="F27" s="301">
        <v>5</v>
      </c>
      <c r="G27" s="301">
        <v>2</v>
      </c>
      <c r="H27" s="301">
        <v>4</v>
      </c>
      <c r="I27" s="281">
        <f t="shared" si="0"/>
        <v>15</v>
      </c>
      <c r="J27" s="301">
        <v>7</v>
      </c>
      <c r="K27" s="301">
        <v>3</v>
      </c>
      <c r="L27" s="301">
        <v>4</v>
      </c>
      <c r="M27" s="301">
        <v>3</v>
      </c>
      <c r="N27" s="301">
        <v>0</v>
      </c>
      <c r="O27" s="301">
        <v>4</v>
      </c>
      <c r="P27" s="301">
        <v>7</v>
      </c>
      <c r="Q27" s="301">
        <v>5</v>
      </c>
      <c r="R27" s="301">
        <v>6</v>
      </c>
      <c r="S27" s="301">
        <v>5</v>
      </c>
      <c r="T27" s="301">
        <v>3</v>
      </c>
      <c r="U27" s="301">
        <v>0</v>
      </c>
      <c r="V27" s="302">
        <f t="shared" si="1"/>
        <v>47</v>
      </c>
      <c r="W27" s="411">
        <v>0</v>
      </c>
      <c r="X27" s="411">
        <v>0</v>
      </c>
      <c r="Y27" s="411">
        <v>0</v>
      </c>
      <c r="Z27" s="411">
        <v>0</v>
      </c>
      <c r="AA27" s="411">
        <v>0</v>
      </c>
      <c r="AB27" s="411">
        <v>0</v>
      </c>
      <c r="AC27" s="302">
        <f t="shared" si="2"/>
        <v>0</v>
      </c>
      <c r="AD27" s="303">
        <f t="shared" si="3"/>
        <v>62</v>
      </c>
    </row>
    <row r="28" spans="1:30" ht="12.75">
      <c r="A28" s="7">
        <v>20</v>
      </c>
      <c r="B28" s="131" t="s">
        <v>1385</v>
      </c>
      <c r="C28" s="317">
        <v>0</v>
      </c>
      <c r="D28" s="317">
        <v>0</v>
      </c>
      <c r="E28" s="301">
        <v>1</v>
      </c>
      <c r="F28" s="301">
        <v>6</v>
      </c>
      <c r="G28" s="301">
        <v>2</v>
      </c>
      <c r="H28" s="301">
        <v>0</v>
      </c>
      <c r="I28" s="281">
        <f t="shared" si="0"/>
        <v>9</v>
      </c>
      <c r="J28" s="301">
        <v>2</v>
      </c>
      <c r="K28" s="301">
        <v>2</v>
      </c>
      <c r="L28" s="301">
        <v>2</v>
      </c>
      <c r="M28" s="301">
        <v>1</v>
      </c>
      <c r="N28" s="301">
        <v>0</v>
      </c>
      <c r="O28" s="301">
        <v>3</v>
      </c>
      <c r="P28" s="301">
        <v>2</v>
      </c>
      <c r="Q28" s="301">
        <v>2</v>
      </c>
      <c r="R28" s="301">
        <v>6</v>
      </c>
      <c r="S28" s="301">
        <v>2</v>
      </c>
      <c r="T28" s="301">
        <v>1</v>
      </c>
      <c r="U28" s="301">
        <v>1</v>
      </c>
      <c r="V28" s="302">
        <f t="shared" si="1"/>
        <v>24</v>
      </c>
      <c r="W28" s="411">
        <v>0</v>
      </c>
      <c r="X28" s="411">
        <v>0</v>
      </c>
      <c r="Y28" s="411">
        <v>0</v>
      </c>
      <c r="Z28" s="411">
        <v>0</v>
      </c>
      <c r="AA28" s="411">
        <v>0</v>
      </c>
      <c r="AB28" s="411">
        <v>0</v>
      </c>
      <c r="AC28" s="302">
        <f t="shared" si="2"/>
        <v>0</v>
      </c>
      <c r="AD28" s="303">
        <f t="shared" si="3"/>
        <v>33</v>
      </c>
    </row>
    <row r="29" spans="1:30" ht="12.75">
      <c r="A29" s="7">
        <v>21</v>
      </c>
      <c r="B29" s="131" t="s">
        <v>366</v>
      </c>
      <c r="C29" s="316">
        <v>0</v>
      </c>
      <c r="D29" s="316">
        <v>0</v>
      </c>
      <c r="E29" s="301">
        <v>5</v>
      </c>
      <c r="F29" s="301">
        <v>0</v>
      </c>
      <c r="G29" s="301">
        <v>3</v>
      </c>
      <c r="H29" s="301">
        <v>3</v>
      </c>
      <c r="I29" s="281">
        <f t="shared" si="0"/>
        <v>11</v>
      </c>
      <c r="J29" s="301">
        <v>2</v>
      </c>
      <c r="K29" s="301">
        <v>1</v>
      </c>
      <c r="L29" s="301">
        <v>2</v>
      </c>
      <c r="M29" s="301">
        <v>0</v>
      </c>
      <c r="N29" s="301">
        <v>1</v>
      </c>
      <c r="O29" s="301">
        <v>2</v>
      </c>
      <c r="P29" s="301">
        <v>2</v>
      </c>
      <c r="Q29" s="301">
        <v>1</v>
      </c>
      <c r="R29" s="301">
        <v>3</v>
      </c>
      <c r="S29" s="301">
        <v>2</v>
      </c>
      <c r="T29" s="301">
        <v>4</v>
      </c>
      <c r="U29" s="301">
        <v>2</v>
      </c>
      <c r="V29" s="302">
        <f t="shared" si="1"/>
        <v>22</v>
      </c>
      <c r="W29" s="411">
        <v>0</v>
      </c>
      <c r="X29" s="411">
        <v>0</v>
      </c>
      <c r="Y29" s="411">
        <v>0</v>
      </c>
      <c r="Z29" s="411">
        <v>0</v>
      </c>
      <c r="AA29" s="411">
        <v>0</v>
      </c>
      <c r="AB29" s="411">
        <v>0</v>
      </c>
      <c r="AC29" s="302">
        <f t="shared" si="2"/>
        <v>0</v>
      </c>
      <c r="AD29" s="303">
        <f t="shared" si="3"/>
        <v>33</v>
      </c>
    </row>
    <row r="30" spans="1:30" ht="12.75">
      <c r="A30" s="7">
        <v>22</v>
      </c>
      <c r="B30" s="131" t="s">
        <v>367</v>
      </c>
      <c r="C30" s="316">
        <v>0</v>
      </c>
      <c r="D30" s="316">
        <v>0</v>
      </c>
      <c r="E30" s="301">
        <v>6</v>
      </c>
      <c r="F30" s="301">
        <v>5</v>
      </c>
      <c r="G30" s="301">
        <v>3</v>
      </c>
      <c r="H30" s="301">
        <v>3</v>
      </c>
      <c r="I30" s="281">
        <f t="shared" si="0"/>
        <v>17</v>
      </c>
      <c r="J30" s="301">
        <v>4</v>
      </c>
      <c r="K30" s="301">
        <v>5</v>
      </c>
      <c r="L30" s="301">
        <v>2</v>
      </c>
      <c r="M30" s="301">
        <v>2</v>
      </c>
      <c r="N30" s="301">
        <v>7</v>
      </c>
      <c r="O30" s="301">
        <v>8</v>
      </c>
      <c r="P30" s="301">
        <v>4</v>
      </c>
      <c r="Q30" s="301">
        <v>3</v>
      </c>
      <c r="R30" s="301">
        <v>7</v>
      </c>
      <c r="S30" s="301">
        <v>6</v>
      </c>
      <c r="T30" s="301">
        <v>3</v>
      </c>
      <c r="U30" s="301">
        <v>3</v>
      </c>
      <c r="V30" s="302">
        <f t="shared" si="1"/>
        <v>54</v>
      </c>
      <c r="W30" s="411">
        <v>0</v>
      </c>
      <c r="X30" s="411">
        <v>0</v>
      </c>
      <c r="Y30" s="411">
        <v>0</v>
      </c>
      <c r="Z30" s="411">
        <v>0</v>
      </c>
      <c r="AA30" s="411">
        <v>0</v>
      </c>
      <c r="AB30" s="411">
        <v>0</v>
      </c>
      <c r="AC30" s="302">
        <f t="shared" si="2"/>
        <v>0</v>
      </c>
      <c r="AD30" s="303">
        <f t="shared" si="3"/>
        <v>71</v>
      </c>
    </row>
    <row r="31" spans="1:30" ht="12.75">
      <c r="A31" s="7">
        <v>23</v>
      </c>
      <c r="B31" s="131" t="s">
        <v>368</v>
      </c>
      <c r="C31" s="316">
        <v>0</v>
      </c>
      <c r="D31" s="316">
        <v>0</v>
      </c>
      <c r="E31" s="301">
        <v>3</v>
      </c>
      <c r="F31" s="301">
        <v>2</v>
      </c>
      <c r="G31" s="301">
        <v>3</v>
      </c>
      <c r="H31" s="301">
        <v>4</v>
      </c>
      <c r="I31" s="281">
        <f t="shared" si="0"/>
        <v>12</v>
      </c>
      <c r="J31" s="301">
        <v>4</v>
      </c>
      <c r="K31" s="301">
        <v>6</v>
      </c>
      <c r="L31" s="301">
        <v>4</v>
      </c>
      <c r="M31" s="301">
        <v>5</v>
      </c>
      <c r="N31" s="301">
        <v>5</v>
      </c>
      <c r="O31" s="301">
        <v>3</v>
      </c>
      <c r="P31" s="301">
        <v>5</v>
      </c>
      <c r="Q31" s="301">
        <v>3</v>
      </c>
      <c r="R31" s="301">
        <v>2</v>
      </c>
      <c r="S31" s="301">
        <v>4</v>
      </c>
      <c r="T31" s="301">
        <v>4</v>
      </c>
      <c r="U31" s="301">
        <v>3</v>
      </c>
      <c r="V31" s="302">
        <f t="shared" si="1"/>
        <v>48</v>
      </c>
      <c r="W31" s="411">
        <v>0</v>
      </c>
      <c r="X31" s="411">
        <v>0</v>
      </c>
      <c r="Y31" s="411">
        <v>0</v>
      </c>
      <c r="Z31" s="411">
        <v>0</v>
      </c>
      <c r="AA31" s="411">
        <v>0</v>
      </c>
      <c r="AB31" s="411">
        <v>0</v>
      </c>
      <c r="AC31" s="302">
        <f t="shared" si="2"/>
        <v>0</v>
      </c>
      <c r="AD31" s="303">
        <f t="shared" si="3"/>
        <v>60</v>
      </c>
    </row>
    <row r="32" spans="1:30" ht="12.75">
      <c r="A32" s="10">
        <v>24</v>
      </c>
      <c r="B32" s="203" t="s">
        <v>1386</v>
      </c>
      <c r="C32" s="317">
        <v>0</v>
      </c>
      <c r="D32" s="317">
        <v>0</v>
      </c>
      <c r="E32" s="304">
        <v>5</v>
      </c>
      <c r="F32" s="304">
        <v>3</v>
      </c>
      <c r="G32" s="304">
        <v>4</v>
      </c>
      <c r="H32" s="304">
        <v>3</v>
      </c>
      <c r="I32" s="281">
        <f t="shared" si="0"/>
        <v>15</v>
      </c>
      <c r="J32" s="304">
        <v>5</v>
      </c>
      <c r="K32" s="304">
        <v>3</v>
      </c>
      <c r="L32" s="304">
        <v>0</v>
      </c>
      <c r="M32" s="304">
        <v>3</v>
      </c>
      <c r="N32" s="304">
        <v>1</v>
      </c>
      <c r="O32" s="304">
        <v>2</v>
      </c>
      <c r="P32" s="304">
        <v>2</v>
      </c>
      <c r="Q32" s="304">
        <v>1</v>
      </c>
      <c r="R32" s="304">
        <v>2</v>
      </c>
      <c r="S32" s="304">
        <v>3</v>
      </c>
      <c r="T32" s="304">
        <v>1</v>
      </c>
      <c r="U32" s="304">
        <v>5</v>
      </c>
      <c r="V32" s="305">
        <f t="shared" si="1"/>
        <v>28</v>
      </c>
      <c r="W32" s="411">
        <v>0</v>
      </c>
      <c r="X32" s="411">
        <v>0</v>
      </c>
      <c r="Y32" s="411">
        <v>0</v>
      </c>
      <c r="Z32" s="411">
        <v>0</v>
      </c>
      <c r="AA32" s="411">
        <v>0</v>
      </c>
      <c r="AB32" s="411">
        <v>0</v>
      </c>
      <c r="AC32" s="305">
        <f t="shared" si="2"/>
        <v>0</v>
      </c>
      <c r="AD32" s="314">
        <f t="shared" si="3"/>
        <v>43</v>
      </c>
    </row>
    <row r="33" spans="1:33" s="251" customFormat="1" ht="12.75">
      <c r="A33" s="863" t="s">
        <v>775</v>
      </c>
      <c r="B33" s="864"/>
      <c r="C33" s="315">
        <f>SUM(C9:C32)</f>
        <v>9</v>
      </c>
      <c r="D33" s="315">
        <f aca="true" t="shared" si="4" ref="D33:AD33">SUM(D9:D32)</f>
        <v>4</v>
      </c>
      <c r="E33" s="315">
        <f t="shared" si="4"/>
        <v>154</v>
      </c>
      <c r="F33" s="315">
        <f t="shared" si="4"/>
        <v>152</v>
      </c>
      <c r="G33" s="315">
        <f t="shared" si="4"/>
        <v>171</v>
      </c>
      <c r="H33" s="315">
        <f t="shared" si="4"/>
        <v>145</v>
      </c>
      <c r="I33" s="321">
        <f t="shared" si="0"/>
        <v>635</v>
      </c>
      <c r="J33" s="315">
        <f t="shared" si="4"/>
        <v>170</v>
      </c>
      <c r="K33" s="315">
        <f t="shared" si="4"/>
        <v>141</v>
      </c>
      <c r="L33" s="315">
        <f t="shared" si="4"/>
        <v>173</v>
      </c>
      <c r="M33" s="315">
        <f t="shared" si="4"/>
        <v>144</v>
      </c>
      <c r="N33" s="315">
        <f t="shared" si="4"/>
        <v>156</v>
      </c>
      <c r="O33" s="315">
        <f t="shared" si="4"/>
        <v>160</v>
      </c>
      <c r="P33" s="315">
        <f t="shared" si="4"/>
        <v>162</v>
      </c>
      <c r="Q33" s="315">
        <f t="shared" si="4"/>
        <v>144</v>
      </c>
      <c r="R33" s="315">
        <f t="shared" si="4"/>
        <v>178</v>
      </c>
      <c r="S33" s="315">
        <f t="shared" si="4"/>
        <v>170</v>
      </c>
      <c r="T33" s="315">
        <f t="shared" si="4"/>
        <v>183</v>
      </c>
      <c r="U33" s="315">
        <f t="shared" si="4"/>
        <v>172</v>
      </c>
      <c r="V33" s="315">
        <f t="shared" si="4"/>
        <v>1953</v>
      </c>
      <c r="W33" s="315">
        <f t="shared" si="4"/>
        <v>14</v>
      </c>
      <c r="X33" s="315">
        <f t="shared" si="4"/>
        <v>4</v>
      </c>
      <c r="Y33" s="315">
        <f t="shared" si="4"/>
        <v>17</v>
      </c>
      <c r="Z33" s="315">
        <f t="shared" si="4"/>
        <v>17</v>
      </c>
      <c r="AA33" s="315">
        <f t="shared" si="4"/>
        <v>11</v>
      </c>
      <c r="AB33" s="315">
        <f t="shared" si="4"/>
        <v>13</v>
      </c>
      <c r="AC33" s="315">
        <f t="shared" si="4"/>
        <v>76</v>
      </c>
      <c r="AD33" s="315">
        <f t="shared" si="4"/>
        <v>2664</v>
      </c>
      <c r="AG33" s="252"/>
    </row>
    <row r="36" spans="5:29" ht="12.75">
      <c r="E36" s="3"/>
      <c r="F36" s="3"/>
      <c r="G36" s="3"/>
      <c r="H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W36" s="3"/>
      <c r="X36" s="3"/>
      <c r="Y36" s="3"/>
      <c r="Z36" s="3"/>
      <c r="AA36" s="3"/>
      <c r="AB36" s="3"/>
      <c r="AC36" s="183"/>
    </row>
    <row r="37" spans="5:29" ht="12.75">
      <c r="E37" s="3"/>
      <c r="F37" s="3"/>
      <c r="G37" s="3"/>
      <c r="H37" s="3"/>
      <c r="J37" s="3"/>
      <c r="K37" s="3"/>
      <c r="L37" s="3"/>
      <c r="M37" s="3"/>
      <c r="N37" s="3"/>
      <c r="O37" s="843"/>
      <c r="P37" s="843"/>
      <c r="Q37" s="3"/>
      <c r="R37" s="3"/>
      <c r="S37" s="3"/>
      <c r="T37" s="3"/>
      <c r="U37" s="3"/>
      <c r="W37" s="3"/>
      <c r="X37" s="3"/>
      <c r="Y37" s="3"/>
      <c r="Z37" s="3"/>
      <c r="AA37" s="3"/>
      <c r="AB37" s="3"/>
      <c r="AC37" s="183"/>
    </row>
    <row r="38" spans="5:29" ht="12.75">
      <c r="E38" s="3"/>
      <c r="F38" s="3"/>
      <c r="G38" s="3"/>
      <c r="H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W38" s="3"/>
      <c r="X38" s="3"/>
      <c r="Y38" s="3"/>
      <c r="Z38" s="3"/>
      <c r="AA38" s="3"/>
      <c r="AB38" s="3"/>
      <c r="AC38" s="183"/>
    </row>
  </sheetData>
  <sheetProtection/>
  <mergeCells count="19">
    <mergeCell ref="O37:P37"/>
    <mergeCell ref="P6:Q6"/>
    <mergeCell ref="J6:K6"/>
    <mergeCell ref="T6:U6"/>
    <mergeCell ref="A33:B33"/>
    <mergeCell ref="L6:M6"/>
    <mergeCell ref="G6:H6"/>
    <mergeCell ref="C6:D6"/>
    <mergeCell ref="R6:S6"/>
    <mergeCell ref="N6:O6"/>
    <mergeCell ref="A3:AD3"/>
    <mergeCell ref="A4:AD4"/>
    <mergeCell ref="A6:A7"/>
    <mergeCell ref="B6:B7"/>
    <mergeCell ref="E6:F6"/>
    <mergeCell ref="Y6:Z6"/>
    <mergeCell ref="A5:AD5"/>
    <mergeCell ref="AA6:AB6"/>
    <mergeCell ref="W6:X6"/>
  </mergeCells>
  <printOptions/>
  <pageMargins left="0.3937007874015748" right="0" top="0.7874015748031497" bottom="0.590551181102362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25"/>
  <sheetViews>
    <sheetView zoomScalePageLayoutView="0" workbookViewId="0" topLeftCell="A14">
      <selection activeCell="D30" sqref="D30"/>
    </sheetView>
  </sheetViews>
  <sheetFormatPr defaultColWidth="9.140625" defaultRowHeight="12.75"/>
  <cols>
    <col min="1" max="1" width="17.421875" style="0" customWidth="1"/>
    <col min="2" max="3" width="7.57421875" style="0" customWidth="1"/>
    <col min="4" max="4" width="7.57421875" style="40" customWidth="1"/>
    <col min="5" max="6" width="7.57421875" style="0" customWidth="1"/>
    <col min="7" max="7" width="7.57421875" style="40" customWidth="1"/>
    <col min="8" max="8" width="7.57421875" style="0" customWidth="1"/>
    <col min="9" max="9" width="7.421875" style="0" customWidth="1"/>
    <col min="10" max="10" width="7.57421875" style="40" customWidth="1"/>
    <col min="11" max="11" width="7.421875" style="0" customWidth="1"/>
    <col min="12" max="12" width="7.57421875" style="0" customWidth="1"/>
    <col min="13" max="13" width="7.57421875" style="39" customWidth="1"/>
    <col min="14" max="14" width="7.57421875" style="0" customWidth="1"/>
    <col min="15" max="15" width="7.421875" style="0" customWidth="1"/>
    <col min="16" max="16" width="12.57421875" style="40" customWidth="1"/>
    <col min="17" max="18" width="9.140625" style="70" customWidth="1"/>
    <col min="19" max="19" width="6.421875" style="70" customWidth="1"/>
    <col min="20" max="20" width="7.8515625" style="70" customWidth="1"/>
    <col min="21" max="21" width="5.57421875" style="70" customWidth="1"/>
    <col min="22" max="22" width="6.8515625" style="70" customWidth="1"/>
    <col min="23" max="24" width="5.57421875" style="70" customWidth="1"/>
    <col min="25" max="25" width="9.140625" style="70" customWidth="1"/>
  </cols>
  <sheetData>
    <row r="2" spans="1:30" s="531" customFormat="1" ht="18">
      <c r="A2" s="867" t="s">
        <v>1377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530"/>
      <c r="R2" s="530"/>
      <c r="S2" s="530"/>
      <c r="T2" s="530"/>
      <c r="U2" s="530"/>
      <c r="V2" s="530"/>
      <c r="W2" s="530"/>
      <c r="X2" s="530"/>
      <c r="Y2" s="530"/>
      <c r="Z2" s="530"/>
      <c r="AA2" s="530"/>
      <c r="AB2" s="530"/>
      <c r="AC2" s="530"/>
      <c r="AD2" s="530"/>
    </row>
    <row r="3" spans="1:16" ht="15.75">
      <c r="A3" s="868" t="s">
        <v>864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</row>
    <row r="4" spans="1:16" ht="15.75">
      <c r="A4" s="868" t="s">
        <v>886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</row>
    <row r="5" spans="1:16" ht="15.75">
      <c r="A5" s="218"/>
      <c r="B5" s="219"/>
      <c r="C5" s="219"/>
      <c r="D5" s="220"/>
      <c r="E5" s="219"/>
      <c r="F5" s="219"/>
      <c r="G5" s="220"/>
      <c r="H5" s="219"/>
      <c r="I5" s="219"/>
      <c r="J5" s="220"/>
      <c r="K5" s="219"/>
      <c r="L5" s="219"/>
      <c r="M5" s="219"/>
      <c r="N5" s="219"/>
      <c r="O5" s="219"/>
      <c r="P5" s="221"/>
    </row>
    <row r="6" spans="1:16" ht="15.75">
      <c r="A6" s="871" t="s">
        <v>304</v>
      </c>
      <c r="B6" s="873" t="s">
        <v>41</v>
      </c>
      <c r="C6" s="873"/>
      <c r="D6" s="873"/>
      <c r="E6" s="874" t="s">
        <v>3</v>
      </c>
      <c r="F6" s="874"/>
      <c r="G6" s="874"/>
      <c r="H6" s="875" t="s">
        <v>540</v>
      </c>
      <c r="I6" s="875"/>
      <c r="J6" s="875"/>
      <c r="K6" s="876" t="s">
        <v>381</v>
      </c>
      <c r="L6" s="876"/>
      <c r="M6" s="876"/>
      <c r="N6" s="877" t="s">
        <v>854</v>
      </c>
      <c r="O6" s="877"/>
      <c r="P6" s="877"/>
    </row>
    <row r="7" spans="1:16" ht="15.75">
      <c r="A7" s="872"/>
      <c r="B7" s="49" t="s">
        <v>22</v>
      </c>
      <c r="C7" s="49" t="s">
        <v>23</v>
      </c>
      <c r="D7" s="50" t="s">
        <v>24</v>
      </c>
      <c r="E7" s="49" t="s">
        <v>22</v>
      </c>
      <c r="F7" s="49" t="s">
        <v>23</v>
      </c>
      <c r="G7" s="50" t="s">
        <v>24</v>
      </c>
      <c r="H7" s="49" t="s">
        <v>22</v>
      </c>
      <c r="I7" s="49" t="s">
        <v>23</v>
      </c>
      <c r="J7" s="50" t="s">
        <v>24</v>
      </c>
      <c r="K7" s="49" t="s">
        <v>22</v>
      </c>
      <c r="L7" s="49" t="s">
        <v>23</v>
      </c>
      <c r="M7" s="50" t="s">
        <v>24</v>
      </c>
      <c r="N7" s="49" t="s">
        <v>22</v>
      </c>
      <c r="O7" s="49" t="s">
        <v>23</v>
      </c>
      <c r="P7" s="50" t="s">
        <v>24</v>
      </c>
    </row>
    <row r="8" spans="1:16" ht="15.75">
      <c r="A8" s="379" t="s">
        <v>855</v>
      </c>
      <c r="B8" s="380">
        <f>บ้านโป่ง!C56</f>
        <v>88</v>
      </c>
      <c r="C8" s="380">
        <f>บ้านโป่ง!D56</f>
        <v>66</v>
      </c>
      <c r="D8" s="175">
        <f aca="true" t="shared" si="0" ref="D8:D17">SUM(B8:C8)</f>
        <v>154</v>
      </c>
      <c r="E8" s="380">
        <f>โพธาราม!C59</f>
        <v>114</v>
      </c>
      <c r="F8" s="380">
        <f>โพธาราม!D59</f>
        <v>94</v>
      </c>
      <c r="G8" s="175">
        <f aca="true" t="shared" si="1" ref="G8:G17">SUM(E8:F8)</f>
        <v>208</v>
      </c>
      <c r="H8" s="380">
        <f>ดำเนินฯ!C33</f>
        <v>42</v>
      </c>
      <c r="I8" s="380">
        <f>ดำเนินฯ!D33</f>
        <v>30</v>
      </c>
      <c r="J8" s="175">
        <f>SUM(H8:I8)</f>
        <v>72</v>
      </c>
      <c r="K8" s="380">
        <f>บางแพ!C33</f>
        <v>9</v>
      </c>
      <c r="L8" s="380">
        <f>บางแพ!D33</f>
        <v>4</v>
      </c>
      <c r="M8" s="175">
        <f>SUM(K8:L8)</f>
        <v>13</v>
      </c>
      <c r="N8" s="380">
        <f aca="true" t="shared" si="2" ref="N8:O10">SUM(B8,E8,H8,K8)</f>
        <v>253</v>
      </c>
      <c r="O8" s="380">
        <f t="shared" si="2"/>
        <v>194</v>
      </c>
      <c r="P8" s="175">
        <f aca="true" t="shared" si="3" ref="N8:P12">SUM(D8,G8,J8,M8)</f>
        <v>447</v>
      </c>
    </row>
    <row r="9" spans="1:16" ht="15.75">
      <c r="A9" s="176" t="s">
        <v>856</v>
      </c>
      <c r="B9" s="179">
        <f>บ้านโป่ง!E56</f>
        <v>303</v>
      </c>
      <c r="C9" s="179">
        <f>บ้านโป่ง!F56</f>
        <v>294</v>
      </c>
      <c r="D9" s="178">
        <f t="shared" si="0"/>
        <v>597</v>
      </c>
      <c r="E9" s="179">
        <f>โพธาราม!E59</f>
        <v>378</v>
      </c>
      <c r="F9" s="179">
        <f>โพธาราม!F59</f>
        <v>345</v>
      </c>
      <c r="G9" s="178">
        <f t="shared" si="1"/>
        <v>723</v>
      </c>
      <c r="H9" s="177">
        <f>ดำเนินฯ!E33</f>
        <v>247</v>
      </c>
      <c r="I9" s="179">
        <f>ดำเนินฯ!F33</f>
        <v>223</v>
      </c>
      <c r="J9" s="178">
        <f>SUM(H9:I9)</f>
        <v>470</v>
      </c>
      <c r="K9" s="177">
        <f>บางแพ!E33</f>
        <v>154</v>
      </c>
      <c r="L9" s="179">
        <f>บางแพ!F33</f>
        <v>152</v>
      </c>
      <c r="M9" s="178">
        <f>SUM(K9:L9)</f>
        <v>306</v>
      </c>
      <c r="N9" s="484">
        <f t="shared" si="2"/>
        <v>1082</v>
      </c>
      <c r="O9" s="484">
        <f t="shared" si="2"/>
        <v>1014</v>
      </c>
      <c r="P9" s="485">
        <f t="shared" si="3"/>
        <v>2096</v>
      </c>
    </row>
    <row r="10" spans="1:16" ht="15.75">
      <c r="A10" s="381" t="s">
        <v>711</v>
      </c>
      <c r="B10" s="382">
        <f>บ้านโป่ง!G56</f>
        <v>334</v>
      </c>
      <c r="C10" s="382">
        <f>บ้านโป่ง!H56</f>
        <v>319</v>
      </c>
      <c r="D10" s="383">
        <f t="shared" si="0"/>
        <v>653</v>
      </c>
      <c r="E10" s="382">
        <f>โพธาราม!G59</f>
        <v>381</v>
      </c>
      <c r="F10" s="382">
        <f>โพธาราม!H59</f>
        <v>364</v>
      </c>
      <c r="G10" s="383">
        <f t="shared" si="1"/>
        <v>745</v>
      </c>
      <c r="H10" s="384">
        <f>ดำเนินฯ!G33</f>
        <v>274</v>
      </c>
      <c r="I10" s="382">
        <f>ดำเนินฯ!H33</f>
        <v>279</v>
      </c>
      <c r="J10" s="383">
        <f>SUM(H10:I10)</f>
        <v>553</v>
      </c>
      <c r="K10" s="384">
        <f>บางแพ!G33</f>
        <v>171</v>
      </c>
      <c r="L10" s="382">
        <f>บางแพ!H33</f>
        <v>145</v>
      </c>
      <c r="M10" s="383">
        <f>SUM(K10:L10)</f>
        <v>316</v>
      </c>
      <c r="N10" s="384">
        <f t="shared" si="2"/>
        <v>1160</v>
      </c>
      <c r="O10" s="384">
        <f t="shared" si="2"/>
        <v>1107</v>
      </c>
      <c r="P10" s="383">
        <f t="shared" si="3"/>
        <v>2267</v>
      </c>
    </row>
    <row r="11" spans="1:16" ht="15.75">
      <c r="A11" s="377" t="s">
        <v>857</v>
      </c>
      <c r="B11" s="489">
        <f>SUM(B8:B10)</f>
        <v>725</v>
      </c>
      <c r="C11" s="489">
        <f aca="true" t="shared" si="4" ref="C11:L11">SUM(C8:C10)</f>
        <v>679</v>
      </c>
      <c r="D11" s="385">
        <f t="shared" si="0"/>
        <v>1404</v>
      </c>
      <c r="E11" s="489">
        <f t="shared" si="4"/>
        <v>873</v>
      </c>
      <c r="F11" s="489">
        <f t="shared" si="4"/>
        <v>803</v>
      </c>
      <c r="G11" s="385">
        <f t="shared" si="1"/>
        <v>1676</v>
      </c>
      <c r="H11" s="489">
        <f t="shared" si="4"/>
        <v>563</v>
      </c>
      <c r="I11" s="489">
        <f t="shared" si="4"/>
        <v>532</v>
      </c>
      <c r="J11" s="385">
        <f>SUM(H11:I11)</f>
        <v>1095</v>
      </c>
      <c r="K11" s="489">
        <f t="shared" si="4"/>
        <v>334</v>
      </c>
      <c r="L11" s="489">
        <f t="shared" si="4"/>
        <v>301</v>
      </c>
      <c r="M11" s="385">
        <f>SUM(K11:L11)</f>
        <v>635</v>
      </c>
      <c r="N11" s="481">
        <f t="shared" si="3"/>
        <v>2495</v>
      </c>
      <c r="O11" s="481">
        <f t="shared" si="3"/>
        <v>2315</v>
      </c>
      <c r="P11" s="385">
        <f t="shared" si="3"/>
        <v>4810</v>
      </c>
    </row>
    <row r="12" spans="1:17" ht="15.75">
      <c r="A12" s="181" t="s">
        <v>26</v>
      </c>
      <c r="B12" s="490">
        <f>บ้านโป่ง!J56</f>
        <v>378</v>
      </c>
      <c r="C12" s="490">
        <f>บ้านโป่ง!K56</f>
        <v>331</v>
      </c>
      <c r="D12" s="175">
        <f t="shared" si="0"/>
        <v>709</v>
      </c>
      <c r="E12" s="490">
        <f>โพธาราม!J59</f>
        <v>415</v>
      </c>
      <c r="F12" s="490">
        <f>โพธาราม!K59</f>
        <v>404</v>
      </c>
      <c r="G12" s="175">
        <f t="shared" si="1"/>
        <v>819</v>
      </c>
      <c r="H12" s="490">
        <f>ดำเนินฯ!J33</f>
        <v>302</v>
      </c>
      <c r="I12" s="490">
        <f>ดำเนินฯ!K33</f>
        <v>284</v>
      </c>
      <c r="J12" s="175">
        <f>SUM(H12:I12)</f>
        <v>586</v>
      </c>
      <c r="K12" s="490">
        <f>บางแพ!J33</f>
        <v>170</v>
      </c>
      <c r="L12" s="490">
        <f>บางแพ!K33</f>
        <v>141</v>
      </c>
      <c r="M12" s="175">
        <f>SUM(K12:L12)</f>
        <v>311</v>
      </c>
      <c r="N12" s="380">
        <f aca="true" t="shared" si="5" ref="N12:N22">SUM(B12,E12,H12,K12)</f>
        <v>1265</v>
      </c>
      <c r="O12" s="380">
        <f t="shared" si="3"/>
        <v>1160</v>
      </c>
      <c r="P12" s="175">
        <f t="shared" si="3"/>
        <v>2425</v>
      </c>
      <c r="Q12" s="184"/>
    </row>
    <row r="13" spans="1:17" ht="15.75">
      <c r="A13" s="176" t="s">
        <v>27</v>
      </c>
      <c r="B13" s="179">
        <f>บ้านโป่ง!L56</f>
        <v>365</v>
      </c>
      <c r="C13" s="179">
        <f>บ้านโป่ง!M56</f>
        <v>359</v>
      </c>
      <c r="D13" s="182">
        <f t="shared" si="0"/>
        <v>724</v>
      </c>
      <c r="E13" s="179">
        <f>โพธาราม!L59</f>
        <v>453</v>
      </c>
      <c r="F13" s="179">
        <f>โพธาราม!M59</f>
        <v>399</v>
      </c>
      <c r="G13" s="182">
        <f t="shared" si="1"/>
        <v>852</v>
      </c>
      <c r="H13" s="179">
        <f>ดำเนินฯ!L33</f>
        <v>326</v>
      </c>
      <c r="I13" s="179">
        <f>ดำเนินฯ!M33</f>
        <v>300</v>
      </c>
      <c r="J13" s="182">
        <f aca="true" t="shared" si="6" ref="J13:J18">SUM(H13:I13)</f>
        <v>626</v>
      </c>
      <c r="K13" s="179">
        <f>บางแพ!L33</f>
        <v>173</v>
      </c>
      <c r="L13" s="179">
        <f>บางแพ!M33</f>
        <v>144</v>
      </c>
      <c r="M13" s="182">
        <f aca="true" t="shared" si="7" ref="M13:M18">SUM(K13:L13)</f>
        <v>317</v>
      </c>
      <c r="N13" s="378">
        <f t="shared" si="5"/>
        <v>1317</v>
      </c>
      <c r="O13" s="378">
        <f aca="true" t="shared" si="8" ref="O13:O22">SUM(C13,F13,I13,L13)</f>
        <v>1202</v>
      </c>
      <c r="P13" s="182">
        <f aca="true" t="shared" si="9" ref="P13:P18">SUM(D13,G13,J13,M13)</f>
        <v>2519</v>
      </c>
      <c r="Q13" s="184"/>
    </row>
    <row r="14" spans="1:17" ht="15.75">
      <c r="A14" s="176" t="s">
        <v>28</v>
      </c>
      <c r="B14" s="179">
        <f>บ้านโป่ง!N56</f>
        <v>388</v>
      </c>
      <c r="C14" s="179">
        <f>บ้านโป่ง!O56</f>
        <v>329</v>
      </c>
      <c r="D14" s="182">
        <f t="shared" si="0"/>
        <v>717</v>
      </c>
      <c r="E14" s="179">
        <f>โพธาราม!N59</f>
        <v>435</v>
      </c>
      <c r="F14" s="179">
        <f>โพธาราม!O59</f>
        <v>379</v>
      </c>
      <c r="G14" s="182">
        <f t="shared" si="1"/>
        <v>814</v>
      </c>
      <c r="H14" s="179">
        <f>ดำเนินฯ!N33</f>
        <v>317</v>
      </c>
      <c r="I14" s="179">
        <f>ดำเนินฯ!O33</f>
        <v>299</v>
      </c>
      <c r="J14" s="182">
        <f t="shared" si="6"/>
        <v>616</v>
      </c>
      <c r="K14" s="179">
        <f>บางแพ!N33</f>
        <v>156</v>
      </c>
      <c r="L14" s="179">
        <f>บางแพ!O33</f>
        <v>160</v>
      </c>
      <c r="M14" s="182">
        <f t="shared" si="7"/>
        <v>316</v>
      </c>
      <c r="N14" s="378">
        <f t="shared" si="5"/>
        <v>1296</v>
      </c>
      <c r="O14" s="378">
        <f t="shared" si="8"/>
        <v>1167</v>
      </c>
      <c r="P14" s="182">
        <f t="shared" si="9"/>
        <v>2463</v>
      </c>
      <c r="Q14" s="184"/>
    </row>
    <row r="15" spans="1:16" ht="15.75">
      <c r="A15" s="176" t="s">
        <v>29</v>
      </c>
      <c r="B15" s="179">
        <f>บ้านโป่ง!P56</f>
        <v>349</v>
      </c>
      <c r="C15" s="179">
        <f>บ้านโป่ง!Q56</f>
        <v>310</v>
      </c>
      <c r="D15" s="182">
        <f t="shared" si="0"/>
        <v>659</v>
      </c>
      <c r="E15" s="179">
        <f>โพธาราม!P59</f>
        <v>394</v>
      </c>
      <c r="F15" s="179">
        <f>โพธาราม!Q59</f>
        <v>429</v>
      </c>
      <c r="G15" s="182">
        <f t="shared" si="1"/>
        <v>823</v>
      </c>
      <c r="H15" s="179">
        <f>ดำเนินฯ!P33</f>
        <v>292</v>
      </c>
      <c r="I15" s="179">
        <f>ดำเนินฯ!Q33</f>
        <v>268</v>
      </c>
      <c r="J15" s="182">
        <f t="shared" si="6"/>
        <v>560</v>
      </c>
      <c r="K15" s="179">
        <f>บางแพ!P33</f>
        <v>162</v>
      </c>
      <c r="L15" s="179">
        <f>บางแพ!Q33</f>
        <v>144</v>
      </c>
      <c r="M15" s="182">
        <f t="shared" si="7"/>
        <v>306</v>
      </c>
      <c r="N15" s="378">
        <f t="shared" si="5"/>
        <v>1197</v>
      </c>
      <c r="O15" s="378">
        <f t="shared" si="8"/>
        <v>1151</v>
      </c>
      <c r="P15" s="182">
        <f t="shared" si="9"/>
        <v>2348</v>
      </c>
    </row>
    <row r="16" spans="1:16" ht="15.75">
      <c r="A16" s="176" t="s">
        <v>30</v>
      </c>
      <c r="B16" s="179">
        <f>บ้านโป่ง!R56</f>
        <v>348</v>
      </c>
      <c r="C16" s="179">
        <f>บ้านโป่ง!S56</f>
        <v>344</v>
      </c>
      <c r="D16" s="182">
        <f t="shared" si="0"/>
        <v>692</v>
      </c>
      <c r="E16" s="179">
        <f>โพธาราม!R59</f>
        <v>450</v>
      </c>
      <c r="F16" s="179">
        <f>โพธาราม!S59</f>
        <v>401</v>
      </c>
      <c r="G16" s="182">
        <f t="shared" si="1"/>
        <v>851</v>
      </c>
      <c r="H16" s="179">
        <f>ดำเนินฯ!R33</f>
        <v>309</v>
      </c>
      <c r="I16" s="179">
        <f>ดำเนินฯ!S33</f>
        <v>259</v>
      </c>
      <c r="J16" s="182">
        <f t="shared" si="6"/>
        <v>568</v>
      </c>
      <c r="K16" s="179">
        <f>บางแพ!R33</f>
        <v>178</v>
      </c>
      <c r="L16" s="179">
        <f>บางแพ!S33</f>
        <v>170</v>
      </c>
      <c r="M16" s="182">
        <f t="shared" si="7"/>
        <v>348</v>
      </c>
      <c r="N16" s="378">
        <f t="shared" si="5"/>
        <v>1285</v>
      </c>
      <c r="O16" s="378">
        <f t="shared" si="8"/>
        <v>1174</v>
      </c>
      <c r="P16" s="182">
        <f t="shared" si="9"/>
        <v>2459</v>
      </c>
    </row>
    <row r="17" spans="1:16" ht="15.75">
      <c r="A17" s="180" t="s">
        <v>31</v>
      </c>
      <c r="B17" s="382">
        <f>บ้านโป่ง!T56</f>
        <v>392</v>
      </c>
      <c r="C17" s="382">
        <f>บ้านโป่ง!U56</f>
        <v>361</v>
      </c>
      <c r="D17" s="482">
        <f t="shared" si="0"/>
        <v>753</v>
      </c>
      <c r="E17" s="382">
        <f>โพธาราม!T59</f>
        <v>409</v>
      </c>
      <c r="F17" s="382">
        <f>โพธาราม!U59</f>
        <v>400</v>
      </c>
      <c r="G17" s="482">
        <f t="shared" si="1"/>
        <v>809</v>
      </c>
      <c r="H17" s="382">
        <f>ดำเนินฯ!T33</f>
        <v>334</v>
      </c>
      <c r="I17" s="382">
        <f>ดำเนินฯ!U33</f>
        <v>307</v>
      </c>
      <c r="J17" s="482">
        <f t="shared" si="6"/>
        <v>641</v>
      </c>
      <c r="K17" s="382">
        <f>บางแพ!T33</f>
        <v>183</v>
      </c>
      <c r="L17" s="382">
        <f>บางแพ!U33</f>
        <v>172</v>
      </c>
      <c r="M17" s="482">
        <f t="shared" si="7"/>
        <v>355</v>
      </c>
      <c r="N17" s="483">
        <f t="shared" si="5"/>
        <v>1318</v>
      </c>
      <c r="O17" s="483">
        <f t="shared" si="8"/>
        <v>1240</v>
      </c>
      <c r="P17" s="482">
        <f t="shared" si="9"/>
        <v>2558</v>
      </c>
    </row>
    <row r="18" spans="1:16" ht="15.75">
      <c r="A18" s="38" t="s">
        <v>858</v>
      </c>
      <c r="B18" s="38">
        <f>SUM(B12:B17)</f>
        <v>2220</v>
      </c>
      <c r="C18" s="38">
        <f aca="true" t="shared" si="10" ref="C18:L18">SUM(C12:C17)</f>
        <v>2034</v>
      </c>
      <c r="D18" s="38">
        <f t="shared" si="10"/>
        <v>4254</v>
      </c>
      <c r="E18" s="38">
        <f t="shared" si="10"/>
        <v>2556</v>
      </c>
      <c r="F18" s="38">
        <f t="shared" si="10"/>
        <v>2412</v>
      </c>
      <c r="G18" s="38">
        <f t="shared" si="10"/>
        <v>4968</v>
      </c>
      <c r="H18" s="38">
        <f t="shared" si="10"/>
        <v>1880</v>
      </c>
      <c r="I18" s="38">
        <f t="shared" si="10"/>
        <v>1717</v>
      </c>
      <c r="J18" s="386">
        <f t="shared" si="6"/>
        <v>3597</v>
      </c>
      <c r="K18" s="38">
        <f t="shared" si="10"/>
        <v>1022</v>
      </c>
      <c r="L18" s="38">
        <f t="shared" si="10"/>
        <v>931</v>
      </c>
      <c r="M18" s="385">
        <f t="shared" si="7"/>
        <v>1953</v>
      </c>
      <c r="N18" s="496">
        <f t="shared" si="5"/>
        <v>7678</v>
      </c>
      <c r="O18" s="496">
        <f t="shared" si="8"/>
        <v>7094</v>
      </c>
      <c r="P18" s="385">
        <f t="shared" si="9"/>
        <v>14772</v>
      </c>
    </row>
    <row r="19" spans="1:16" ht="15.75">
      <c r="A19" s="26" t="s">
        <v>33</v>
      </c>
      <c r="B19" s="487">
        <f>บ้านโป่ง!W56</f>
        <v>212</v>
      </c>
      <c r="C19" s="487">
        <f>บ้านโป่ง!X56</f>
        <v>151</v>
      </c>
      <c r="D19" s="486">
        <f>SUM(B19:C19)</f>
        <v>363</v>
      </c>
      <c r="E19" s="487">
        <v>154</v>
      </c>
      <c r="F19" s="487">
        <v>90</v>
      </c>
      <c r="G19" s="486">
        <f>SUM(E19:F19)</f>
        <v>244</v>
      </c>
      <c r="H19" s="487">
        <f>ดำเนินฯ!W33</f>
        <v>86</v>
      </c>
      <c r="I19" s="487">
        <f>ดำเนินฯ!X33</f>
        <v>45</v>
      </c>
      <c r="J19" s="486">
        <f>SUM(H19:I19)</f>
        <v>131</v>
      </c>
      <c r="K19" s="487">
        <f>บางแพ!W33</f>
        <v>14</v>
      </c>
      <c r="L19" s="487">
        <f>บางแพ!X33</f>
        <v>4</v>
      </c>
      <c r="M19" s="486">
        <f>SUM(K19:L19)</f>
        <v>18</v>
      </c>
      <c r="N19" s="487">
        <f t="shared" si="5"/>
        <v>466</v>
      </c>
      <c r="O19" s="487">
        <f t="shared" si="8"/>
        <v>290</v>
      </c>
      <c r="P19" s="486">
        <f>SUM(N19:O19)</f>
        <v>756</v>
      </c>
    </row>
    <row r="20" spans="1:16" ht="15.75">
      <c r="A20" s="23" t="s">
        <v>34</v>
      </c>
      <c r="B20" s="24">
        <f>บ้านโป่ง!Y56</f>
        <v>203</v>
      </c>
      <c r="C20" s="24">
        <f>บ้านโป่ง!Z56</f>
        <v>155</v>
      </c>
      <c r="D20" s="387">
        <f>SUM(B20:C20)</f>
        <v>358</v>
      </c>
      <c r="E20" s="24">
        <v>149</v>
      </c>
      <c r="F20" s="24">
        <v>121</v>
      </c>
      <c r="G20" s="387">
        <f>SUM(E20:F20)</f>
        <v>270</v>
      </c>
      <c r="H20" s="24">
        <f>ดำเนินฯ!Y33</f>
        <v>98</v>
      </c>
      <c r="I20" s="24">
        <f>ดำเนินฯ!Z33</f>
        <v>61</v>
      </c>
      <c r="J20" s="387">
        <f>SUM(H20:I20)</f>
        <v>159</v>
      </c>
      <c r="K20" s="24">
        <f>บางแพ!Y33</f>
        <v>17</v>
      </c>
      <c r="L20" s="24">
        <f>บางแพ!Z33</f>
        <v>17</v>
      </c>
      <c r="M20" s="387">
        <f>SUM(K20:L20)</f>
        <v>34</v>
      </c>
      <c r="N20" s="27">
        <f t="shared" si="5"/>
        <v>467</v>
      </c>
      <c r="O20" s="27">
        <f t="shared" si="8"/>
        <v>354</v>
      </c>
      <c r="P20" s="387">
        <f>SUM(N20:O20)</f>
        <v>821</v>
      </c>
    </row>
    <row r="21" spans="1:16" ht="15.75">
      <c r="A21" s="25" t="s">
        <v>35</v>
      </c>
      <c r="B21" s="492">
        <f>บ้านโป่ง!AA56</f>
        <v>180</v>
      </c>
      <c r="C21" s="492">
        <f>บ้านโป่ง!AB56</f>
        <v>162</v>
      </c>
      <c r="D21" s="493">
        <f>SUM(B21:C21)</f>
        <v>342</v>
      </c>
      <c r="E21" s="492">
        <v>159</v>
      </c>
      <c r="F21" s="492">
        <v>87</v>
      </c>
      <c r="G21" s="493">
        <f>SUM(E21:F21)</f>
        <v>246</v>
      </c>
      <c r="H21" s="492">
        <f>ดำเนินฯ!AA33</f>
        <v>78</v>
      </c>
      <c r="I21" s="492">
        <f>ดำเนินฯ!AB33</f>
        <v>63</v>
      </c>
      <c r="J21" s="493">
        <f>SUM(H21:I21)</f>
        <v>141</v>
      </c>
      <c r="K21" s="492">
        <f>บางแพ!AA33</f>
        <v>11</v>
      </c>
      <c r="L21" s="492">
        <f>บางแพ!AB33</f>
        <v>13</v>
      </c>
      <c r="M21" s="493">
        <f>SUM(K21:L21)</f>
        <v>24</v>
      </c>
      <c r="N21" s="488">
        <f t="shared" si="5"/>
        <v>428</v>
      </c>
      <c r="O21" s="488">
        <f t="shared" si="8"/>
        <v>325</v>
      </c>
      <c r="P21" s="493">
        <f>SUM(N21:O21)</f>
        <v>753</v>
      </c>
    </row>
    <row r="22" spans="1:16" ht="15.75">
      <c r="A22" s="38" t="s">
        <v>859</v>
      </c>
      <c r="B22" s="491">
        <f>SUM(B19:B21)</f>
        <v>595</v>
      </c>
      <c r="C22" s="491">
        <f aca="true" t="shared" si="11" ref="C22:L22">SUM(C19:C21)</f>
        <v>468</v>
      </c>
      <c r="D22" s="491">
        <f t="shared" si="11"/>
        <v>1063</v>
      </c>
      <c r="E22" s="491">
        <f t="shared" si="11"/>
        <v>462</v>
      </c>
      <c r="F22" s="491">
        <f t="shared" si="11"/>
        <v>298</v>
      </c>
      <c r="G22" s="174">
        <f>SUM(E22:F22)</f>
        <v>760</v>
      </c>
      <c r="H22" s="491">
        <f t="shared" si="11"/>
        <v>262</v>
      </c>
      <c r="I22" s="491">
        <f t="shared" si="11"/>
        <v>169</v>
      </c>
      <c r="J22" s="174">
        <f>SUM(H22:I22)</f>
        <v>431</v>
      </c>
      <c r="K22" s="491">
        <f t="shared" si="11"/>
        <v>42</v>
      </c>
      <c r="L22" s="491">
        <f t="shared" si="11"/>
        <v>34</v>
      </c>
      <c r="M22" s="174">
        <f>SUM(K22:L22)</f>
        <v>76</v>
      </c>
      <c r="N22" s="488">
        <f t="shared" si="5"/>
        <v>1361</v>
      </c>
      <c r="O22" s="488">
        <f t="shared" si="8"/>
        <v>969</v>
      </c>
      <c r="P22" s="174">
        <f>SUM(N22:O22)</f>
        <v>2330</v>
      </c>
    </row>
    <row r="23" spans="1:25" s="499" customFormat="1" ht="15.75">
      <c r="A23" s="497" t="s">
        <v>860</v>
      </c>
      <c r="B23" s="497">
        <f>SUM(B22,B18,B11)</f>
        <v>3540</v>
      </c>
      <c r="C23" s="497">
        <f aca="true" t="shared" si="12" ref="C23:P23">SUM(C22,C18,C11)</f>
        <v>3181</v>
      </c>
      <c r="D23" s="497">
        <f t="shared" si="12"/>
        <v>6721</v>
      </c>
      <c r="E23" s="497">
        <f t="shared" si="12"/>
        <v>3891</v>
      </c>
      <c r="F23" s="497">
        <f t="shared" si="12"/>
        <v>3513</v>
      </c>
      <c r="G23" s="497">
        <f>SUM(E23:F23)</f>
        <v>7404</v>
      </c>
      <c r="H23" s="497">
        <f t="shared" si="12"/>
        <v>2705</v>
      </c>
      <c r="I23" s="497">
        <f t="shared" si="12"/>
        <v>2418</v>
      </c>
      <c r="J23" s="497">
        <f t="shared" si="12"/>
        <v>5123</v>
      </c>
      <c r="K23" s="497">
        <f t="shared" si="12"/>
        <v>1398</v>
      </c>
      <c r="L23" s="497">
        <f t="shared" si="12"/>
        <v>1266</v>
      </c>
      <c r="M23" s="497">
        <f t="shared" si="12"/>
        <v>2664</v>
      </c>
      <c r="N23" s="497">
        <f t="shared" si="12"/>
        <v>11534</v>
      </c>
      <c r="O23" s="497">
        <f t="shared" si="12"/>
        <v>10378</v>
      </c>
      <c r="P23" s="497">
        <f t="shared" si="12"/>
        <v>21912</v>
      </c>
      <c r="Q23" s="498"/>
      <c r="R23" s="498"/>
      <c r="S23" s="498"/>
      <c r="T23" s="498"/>
      <c r="U23" s="498"/>
      <c r="V23" s="498"/>
      <c r="W23" s="498"/>
      <c r="X23" s="498"/>
      <c r="Y23" s="498"/>
    </row>
    <row r="24" spans="4:16" ht="23.25">
      <c r="D24" s="40">
        <v>6707</v>
      </c>
      <c r="O24" s="785" t="s">
        <v>1440</v>
      </c>
      <c r="P24" s="725">
        <v>21898</v>
      </c>
    </row>
    <row r="25" ht="18">
      <c r="P25" s="229"/>
    </row>
  </sheetData>
  <sheetProtection/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printOptions/>
  <pageMargins left="0.7874015748031497" right="0.3937007874015748" top="0.984251968503937" bottom="0.787401574803149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52"/>
  <sheetViews>
    <sheetView zoomScale="110" zoomScaleNormal="110" zoomScalePageLayoutView="0" workbookViewId="0" topLeftCell="L14">
      <selection activeCell="AK9" sqref="AK9"/>
    </sheetView>
  </sheetViews>
  <sheetFormatPr defaultColWidth="9.140625" defaultRowHeight="12.75"/>
  <cols>
    <col min="1" max="1" width="2.57421875" style="1" customWidth="1"/>
    <col min="2" max="2" width="28.28125" style="2" customWidth="1"/>
    <col min="3" max="4" width="3.57421875" style="2" customWidth="1"/>
    <col min="5" max="5" width="4.57421875" style="3" customWidth="1"/>
    <col min="6" max="6" width="5.00390625" style="3" customWidth="1"/>
    <col min="7" max="7" width="4.421875" style="3" customWidth="1"/>
    <col min="8" max="8" width="4.8515625" style="3" customWidth="1"/>
    <col min="9" max="9" width="7.140625" style="51" customWidth="1"/>
    <col min="10" max="11" width="5.421875" style="3" customWidth="1"/>
    <col min="12" max="12" width="4.421875" style="3" customWidth="1"/>
    <col min="13" max="14" width="4.140625" style="3" customWidth="1"/>
    <col min="15" max="15" width="4.57421875" style="3" customWidth="1"/>
    <col min="16" max="16" width="4.421875" style="3" customWidth="1"/>
    <col min="17" max="17" width="5.00390625" style="3" customWidth="1"/>
    <col min="18" max="18" width="4.421875" style="3" customWidth="1"/>
    <col min="19" max="19" width="4.57421875" style="3" customWidth="1"/>
    <col min="20" max="21" width="4.421875" style="3" customWidth="1"/>
    <col min="22" max="22" width="5.8515625" style="51" customWidth="1"/>
    <col min="23" max="23" width="4.421875" style="3" customWidth="1"/>
    <col min="24" max="25" width="4.140625" style="3" customWidth="1"/>
    <col min="26" max="28" width="4.57421875" style="3" customWidth="1"/>
    <col min="29" max="29" width="6.7109375" style="51" customWidth="1"/>
    <col min="30" max="30" width="6.140625" style="75" customWidth="1"/>
  </cols>
  <sheetData>
    <row r="2" spans="1:30" s="291" customFormat="1" ht="18">
      <c r="A2" s="878" t="s">
        <v>1378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</row>
    <row r="3" spans="1:30" s="291" customFormat="1" ht="18">
      <c r="A3" s="878" t="s">
        <v>870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</row>
    <row r="4" spans="1:30" s="291" customFormat="1" ht="18">
      <c r="A4" s="878" t="s">
        <v>19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</row>
    <row r="5" spans="1:30" ht="12.75">
      <c r="A5" s="880" t="s">
        <v>20</v>
      </c>
      <c r="B5" s="880" t="s">
        <v>21</v>
      </c>
      <c r="C5" s="235" t="s">
        <v>932</v>
      </c>
      <c r="D5" s="234"/>
      <c r="E5" s="834" t="s">
        <v>933</v>
      </c>
      <c r="F5" s="835"/>
      <c r="G5" s="834" t="s">
        <v>934</v>
      </c>
      <c r="H5" s="835"/>
      <c r="I5" s="292" t="s">
        <v>24</v>
      </c>
      <c r="J5" s="882" t="s">
        <v>26</v>
      </c>
      <c r="K5" s="879"/>
      <c r="L5" s="882" t="s">
        <v>27</v>
      </c>
      <c r="M5" s="883"/>
      <c r="N5" s="879" t="s">
        <v>28</v>
      </c>
      <c r="O5" s="879"/>
      <c r="P5" s="882" t="s">
        <v>29</v>
      </c>
      <c r="Q5" s="883"/>
      <c r="R5" s="879" t="s">
        <v>30</v>
      </c>
      <c r="S5" s="879"/>
      <c r="T5" s="882" t="s">
        <v>31</v>
      </c>
      <c r="U5" s="883"/>
      <c r="V5" s="293" t="s">
        <v>24</v>
      </c>
      <c r="W5" s="882" t="s">
        <v>33</v>
      </c>
      <c r="X5" s="883"/>
      <c r="Y5" s="879" t="s">
        <v>34</v>
      </c>
      <c r="Z5" s="879"/>
      <c r="AA5" s="882" t="s">
        <v>35</v>
      </c>
      <c r="AB5" s="883"/>
      <c r="AC5" s="292" t="s">
        <v>24</v>
      </c>
      <c r="AD5" s="294" t="s">
        <v>24</v>
      </c>
    </row>
    <row r="6" spans="1:30" ht="12.75">
      <c r="A6" s="881"/>
      <c r="B6" s="881"/>
      <c r="C6" s="636" t="s">
        <v>22</v>
      </c>
      <c r="D6" s="637" t="s">
        <v>23</v>
      </c>
      <c r="E6" s="638" t="s">
        <v>22</v>
      </c>
      <c r="F6" s="637" t="s">
        <v>23</v>
      </c>
      <c r="G6" s="636" t="s">
        <v>22</v>
      </c>
      <c r="H6" s="636" t="s">
        <v>23</v>
      </c>
      <c r="I6" s="296" t="s">
        <v>25</v>
      </c>
      <c r="J6" s="639" t="s">
        <v>22</v>
      </c>
      <c r="K6" s="640" t="s">
        <v>23</v>
      </c>
      <c r="L6" s="641" t="s">
        <v>22</v>
      </c>
      <c r="M6" s="640" t="s">
        <v>23</v>
      </c>
      <c r="N6" s="639" t="s">
        <v>22</v>
      </c>
      <c r="O6" s="640" t="s">
        <v>23</v>
      </c>
      <c r="P6" s="641" t="s">
        <v>22</v>
      </c>
      <c r="Q6" s="640" t="s">
        <v>23</v>
      </c>
      <c r="R6" s="639" t="s">
        <v>22</v>
      </c>
      <c r="S6" s="640" t="s">
        <v>23</v>
      </c>
      <c r="T6" s="641" t="s">
        <v>22</v>
      </c>
      <c r="U6" s="640" t="s">
        <v>23</v>
      </c>
      <c r="V6" s="642" t="s">
        <v>32</v>
      </c>
      <c r="W6" s="641" t="s">
        <v>22</v>
      </c>
      <c r="X6" s="643" t="s">
        <v>23</v>
      </c>
      <c r="Y6" s="639" t="s">
        <v>22</v>
      </c>
      <c r="Z6" s="640" t="s">
        <v>23</v>
      </c>
      <c r="AA6" s="641" t="s">
        <v>22</v>
      </c>
      <c r="AB6" s="640" t="s">
        <v>23</v>
      </c>
      <c r="AC6" s="296" t="s">
        <v>36</v>
      </c>
      <c r="AD6" s="644" t="s">
        <v>40</v>
      </c>
    </row>
    <row r="7" spans="1:30" ht="12.75">
      <c r="A7" s="5">
        <v>1</v>
      </c>
      <c r="B7" s="256" t="str">
        <f>บ้านโป่ง!B9</f>
        <v>วัดไผ่สามเกาะ(ปัญญาประชาสามัคคี)</v>
      </c>
      <c r="C7" s="298">
        <f>บ้านโป่ง!C9</f>
        <v>0</v>
      </c>
      <c r="D7" s="298">
        <f>บ้านโป่ง!D9</f>
        <v>0</v>
      </c>
      <c r="E7" s="298">
        <f>บ้านโป่ง!E9</f>
        <v>10</v>
      </c>
      <c r="F7" s="298">
        <f>บ้านโป่ง!F9</f>
        <v>6</v>
      </c>
      <c r="G7" s="298">
        <f>บ้านโป่ง!G9</f>
        <v>11</v>
      </c>
      <c r="H7" s="298">
        <f>บ้านโป่ง!H9</f>
        <v>5</v>
      </c>
      <c r="I7" s="299">
        <f>บ้านโป่ง!I9</f>
        <v>32</v>
      </c>
      <c r="J7" s="298">
        <f>บ้านโป่ง!J9</f>
        <v>5</v>
      </c>
      <c r="K7" s="298">
        <f>บ้านโป่ง!K9</f>
        <v>11</v>
      </c>
      <c r="L7" s="298">
        <f>บ้านโป่ง!L9</f>
        <v>11</v>
      </c>
      <c r="M7" s="298">
        <f>บ้านโป่ง!M9</f>
        <v>11</v>
      </c>
      <c r="N7" s="298">
        <f>บ้านโป่ง!N9</f>
        <v>12</v>
      </c>
      <c r="O7" s="298">
        <f>บ้านโป่ง!O9</f>
        <v>13</v>
      </c>
      <c r="P7" s="298">
        <f>บ้านโป่ง!P9</f>
        <v>13</v>
      </c>
      <c r="Q7" s="298">
        <f>บ้านโป่ง!Q9</f>
        <v>5</v>
      </c>
      <c r="R7" s="298">
        <f>บ้านโป่ง!R9</f>
        <v>16</v>
      </c>
      <c r="S7" s="298">
        <f>บ้านโป่ง!S9</f>
        <v>6</v>
      </c>
      <c r="T7" s="298">
        <f>บ้านโป่ง!T9</f>
        <v>10</v>
      </c>
      <c r="U7" s="298">
        <f>บ้านโป่ง!U9</f>
        <v>11</v>
      </c>
      <c r="V7" s="299">
        <f>บ้านโป่ง!V9</f>
        <v>124</v>
      </c>
      <c r="W7" s="298">
        <v>17</v>
      </c>
      <c r="X7" s="298">
        <v>8</v>
      </c>
      <c r="Y7" s="298">
        <v>13</v>
      </c>
      <c r="Z7" s="298">
        <v>10</v>
      </c>
      <c r="AA7" s="298">
        <v>13</v>
      </c>
      <c r="AB7" s="298">
        <v>7</v>
      </c>
      <c r="AC7" s="273">
        <f>บ้านโป่ง!AC9</f>
        <v>68</v>
      </c>
      <c r="AD7" s="259">
        <f>บ้านโป่ง!AD9</f>
        <v>224</v>
      </c>
    </row>
    <row r="8" spans="1:30" ht="12.75">
      <c r="A8" s="7">
        <v>2</v>
      </c>
      <c r="B8" s="131" t="str">
        <f>บ้านโป่ง!B10</f>
        <v>วัดสัมมาราม</v>
      </c>
      <c r="C8" s="301">
        <f>บ้านโป่ง!C10</f>
        <v>0</v>
      </c>
      <c r="D8" s="301">
        <f>บ้านโป่ง!D10</f>
        <v>0</v>
      </c>
      <c r="E8" s="301">
        <f>บ้านโป่ง!E10</f>
        <v>4</v>
      </c>
      <c r="F8" s="301">
        <f>บ้านโป่ง!F10</f>
        <v>2</v>
      </c>
      <c r="G8" s="301">
        <f>บ้านโป่ง!G10</f>
        <v>1</v>
      </c>
      <c r="H8" s="301">
        <f>บ้านโป่ง!H10</f>
        <v>7</v>
      </c>
      <c r="I8" s="302">
        <f>บ้านโป่ง!I10</f>
        <v>14</v>
      </c>
      <c r="J8" s="301">
        <f>บ้านโป่ง!J10</f>
        <v>7</v>
      </c>
      <c r="K8" s="301">
        <f>บ้านโป่ง!K10</f>
        <v>7</v>
      </c>
      <c r="L8" s="301">
        <f>บ้านโป่ง!L10</f>
        <v>9</v>
      </c>
      <c r="M8" s="301">
        <f>บ้านโป่ง!M10</f>
        <v>5</v>
      </c>
      <c r="N8" s="301">
        <f>บ้านโป่ง!N10</f>
        <v>5</v>
      </c>
      <c r="O8" s="301">
        <f>บ้านโป่ง!O10</f>
        <v>6</v>
      </c>
      <c r="P8" s="301">
        <f>บ้านโป่ง!P10</f>
        <v>4</v>
      </c>
      <c r="Q8" s="301">
        <f>บ้านโป่ง!Q10</f>
        <v>6</v>
      </c>
      <c r="R8" s="301">
        <f>บ้านโป่ง!R10</f>
        <v>9</v>
      </c>
      <c r="S8" s="301">
        <f>บ้านโป่ง!S10</f>
        <v>8</v>
      </c>
      <c r="T8" s="301">
        <f>บ้านโป่ง!T10</f>
        <v>7</v>
      </c>
      <c r="U8" s="301">
        <f>บ้านโป่ง!U10</f>
        <v>5</v>
      </c>
      <c r="V8" s="302">
        <f>บ้านโป่ง!V10</f>
        <v>78</v>
      </c>
      <c r="W8" s="301">
        <v>4</v>
      </c>
      <c r="X8" s="301">
        <v>5</v>
      </c>
      <c r="Y8" s="301">
        <v>10</v>
      </c>
      <c r="Z8" s="301">
        <v>6</v>
      </c>
      <c r="AA8" s="301">
        <v>6</v>
      </c>
      <c r="AB8" s="301">
        <v>9</v>
      </c>
      <c r="AC8" s="274">
        <f>บ้านโป่ง!AC10</f>
        <v>40</v>
      </c>
      <c r="AD8" s="260">
        <f>บ้านโป่ง!AD10</f>
        <v>132</v>
      </c>
    </row>
    <row r="9" spans="1:30" ht="12.75">
      <c r="A9" s="7">
        <v>3</v>
      </c>
      <c r="B9" s="131" t="str">
        <f>บ้านโป่ง!B22</f>
        <v>วัดม่วง</v>
      </c>
      <c r="C9" s="301">
        <f>บ้านโป่ง!C22</f>
        <v>0</v>
      </c>
      <c r="D9" s="301">
        <f>บ้านโป่ง!D22</f>
        <v>0</v>
      </c>
      <c r="E9" s="301">
        <f>บ้านโป่ง!E22</f>
        <v>6</v>
      </c>
      <c r="F9" s="301">
        <f>บ้านโป่ง!F22</f>
        <v>9</v>
      </c>
      <c r="G9" s="301">
        <f>บ้านโป่ง!G22</f>
        <v>6</v>
      </c>
      <c r="H9" s="301">
        <f>บ้านโป่ง!H22</f>
        <v>5</v>
      </c>
      <c r="I9" s="302">
        <f>บ้านโป่ง!I22</f>
        <v>26</v>
      </c>
      <c r="J9" s="301">
        <f>บ้านโป่ง!J22</f>
        <v>8</v>
      </c>
      <c r="K9" s="301">
        <f>บ้านโป่ง!K22</f>
        <v>9</v>
      </c>
      <c r="L9" s="301">
        <f>บ้านโป่ง!L22</f>
        <v>12</v>
      </c>
      <c r="M9" s="301">
        <f>บ้านโป่ง!M22</f>
        <v>7</v>
      </c>
      <c r="N9" s="301">
        <f>บ้านโป่ง!N22</f>
        <v>3</v>
      </c>
      <c r="O9" s="301">
        <f>บ้านโป่ง!O22</f>
        <v>7</v>
      </c>
      <c r="P9" s="301">
        <f>บ้านโป่ง!P22</f>
        <v>5</v>
      </c>
      <c r="Q9" s="301">
        <f>บ้านโป่ง!Q22</f>
        <v>9</v>
      </c>
      <c r="R9" s="301">
        <f>บ้านโป่ง!R22</f>
        <v>4</v>
      </c>
      <c r="S9" s="301">
        <f>บ้านโป่ง!S22</f>
        <v>9</v>
      </c>
      <c r="T9" s="301">
        <f>บ้านโป่ง!T22</f>
        <v>10</v>
      </c>
      <c r="U9" s="301">
        <f>บ้านโป่ง!U22</f>
        <v>5</v>
      </c>
      <c r="V9" s="302">
        <f>บ้านโป่ง!V22</f>
        <v>88</v>
      </c>
      <c r="W9" s="301">
        <v>4</v>
      </c>
      <c r="X9" s="301">
        <v>4</v>
      </c>
      <c r="Y9" s="301">
        <v>8</v>
      </c>
      <c r="Z9" s="301">
        <v>4</v>
      </c>
      <c r="AA9" s="301">
        <v>10</v>
      </c>
      <c r="AB9" s="301">
        <v>5</v>
      </c>
      <c r="AC9" s="274">
        <f>SUM(W9:AB9)</f>
        <v>35</v>
      </c>
      <c r="AD9" s="260">
        <f>บ้านโป่ง!AD11</f>
        <v>95</v>
      </c>
    </row>
    <row r="10" spans="1:30" ht="12.75">
      <c r="A10" s="7">
        <v>4</v>
      </c>
      <c r="B10" s="131" t="str">
        <f>บ้านโป่ง!B25</f>
        <v>วัดหุบกระทิง</v>
      </c>
      <c r="C10" s="301">
        <f>บ้านโป่ง!C25</f>
        <v>0</v>
      </c>
      <c r="D10" s="301">
        <f>บ้านโป่ง!D25</f>
        <v>0</v>
      </c>
      <c r="E10" s="301">
        <f>บ้านโป่ง!E25</f>
        <v>30</v>
      </c>
      <c r="F10" s="301">
        <f>บ้านโป่ง!F25</f>
        <v>20</v>
      </c>
      <c r="G10" s="301">
        <f>บ้านโป่ง!G25</f>
        <v>20</v>
      </c>
      <c r="H10" s="301">
        <f>บ้านโป่ง!H25</f>
        <v>16</v>
      </c>
      <c r="I10" s="302">
        <f>บ้านโป่ง!I25</f>
        <v>86</v>
      </c>
      <c r="J10" s="301">
        <f>บ้านโป่ง!J25</f>
        <v>16</v>
      </c>
      <c r="K10" s="301">
        <f>บ้านโป่ง!K25</f>
        <v>13</v>
      </c>
      <c r="L10" s="301">
        <f>บ้านโป่ง!L25</f>
        <v>23</v>
      </c>
      <c r="M10" s="301">
        <f>บ้านโป่ง!M25</f>
        <v>22</v>
      </c>
      <c r="N10" s="301">
        <f>บ้านโป่ง!N25</f>
        <v>19</v>
      </c>
      <c r="O10" s="301">
        <f>บ้านโป่ง!O25</f>
        <v>24</v>
      </c>
      <c r="P10" s="301">
        <f>บ้านโป่ง!P25</f>
        <v>31</v>
      </c>
      <c r="Q10" s="301">
        <f>บ้านโป่ง!Q25</f>
        <v>15</v>
      </c>
      <c r="R10" s="301">
        <f>บ้านโป่ง!R25</f>
        <v>29</v>
      </c>
      <c r="S10" s="301">
        <f>บ้านโป่ง!S25</f>
        <v>19</v>
      </c>
      <c r="T10" s="301">
        <f>บ้านโป่ง!T25</f>
        <v>30</v>
      </c>
      <c r="U10" s="301">
        <f>บ้านโป่ง!U25</f>
        <v>25</v>
      </c>
      <c r="V10" s="302">
        <f>บ้านโป่ง!V25</f>
        <v>266</v>
      </c>
      <c r="W10" s="301">
        <v>22</v>
      </c>
      <c r="X10" s="301">
        <v>13</v>
      </c>
      <c r="Y10" s="301">
        <v>25</v>
      </c>
      <c r="Z10" s="301">
        <v>14</v>
      </c>
      <c r="AA10" s="301">
        <v>19</v>
      </c>
      <c r="AB10" s="301">
        <v>12</v>
      </c>
      <c r="AC10" s="274">
        <f aca="true" t="shared" si="0" ref="AC10:AC43">SUM(W10:AB10)</f>
        <v>105</v>
      </c>
      <c r="AD10" s="260">
        <f>บ้านโป่ง!AD12</f>
        <v>39</v>
      </c>
    </row>
    <row r="11" spans="1:30" ht="12.75">
      <c r="A11" s="7">
        <v>5</v>
      </c>
      <c r="B11" s="131" t="str">
        <f>บ้านโป่ง!B27</f>
        <v>วัดโพธิ์บัลลังก์</v>
      </c>
      <c r="C11" s="301">
        <f>บ้านโป่ง!C27</f>
        <v>0</v>
      </c>
      <c r="D11" s="301">
        <f>บ้านโป่ง!D27</f>
        <v>0</v>
      </c>
      <c r="E11" s="301">
        <f>บ้านโป่ง!E27</f>
        <v>4</v>
      </c>
      <c r="F11" s="301">
        <f>บ้านโป่ง!F27</f>
        <v>1</v>
      </c>
      <c r="G11" s="301">
        <f>บ้านโป่ง!G27</f>
        <v>5</v>
      </c>
      <c r="H11" s="301">
        <f>บ้านโป่ง!H27</f>
        <v>3</v>
      </c>
      <c r="I11" s="302">
        <f>บ้านโป่ง!I27</f>
        <v>13</v>
      </c>
      <c r="J11" s="301">
        <f>บ้านโป่ง!J27</f>
        <v>11</v>
      </c>
      <c r="K11" s="301">
        <f>บ้านโป่ง!K27</f>
        <v>6</v>
      </c>
      <c r="L11" s="301">
        <f>บ้านโป่ง!L27</f>
        <v>2</v>
      </c>
      <c r="M11" s="301">
        <f>บ้านโป่ง!M27</f>
        <v>5</v>
      </c>
      <c r="N11" s="301">
        <f>บ้านโป่ง!N27</f>
        <v>11</v>
      </c>
      <c r="O11" s="301">
        <f>บ้านโป่ง!O27</f>
        <v>7</v>
      </c>
      <c r="P11" s="301">
        <f>บ้านโป่ง!P27</f>
        <v>9</v>
      </c>
      <c r="Q11" s="301">
        <f>บ้านโป่ง!Q27</f>
        <v>5</v>
      </c>
      <c r="R11" s="301">
        <f>บ้านโป่ง!R27</f>
        <v>4</v>
      </c>
      <c r="S11" s="301">
        <f>บ้านโป่ง!S27</f>
        <v>8</v>
      </c>
      <c r="T11" s="301">
        <f>บ้านโป่ง!T27</f>
        <v>11</v>
      </c>
      <c r="U11" s="301">
        <f>บ้านโป่ง!U27</f>
        <v>7</v>
      </c>
      <c r="V11" s="302">
        <f>บ้านโป่ง!V27</f>
        <v>86</v>
      </c>
      <c r="W11" s="301">
        <v>6</v>
      </c>
      <c r="X11" s="301">
        <v>6</v>
      </c>
      <c r="Y11" s="301">
        <v>9</v>
      </c>
      <c r="Z11" s="301">
        <v>4</v>
      </c>
      <c r="AA11" s="301">
        <v>7</v>
      </c>
      <c r="AB11" s="301">
        <v>10</v>
      </c>
      <c r="AC11" s="274">
        <f t="shared" si="0"/>
        <v>42</v>
      </c>
      <c r="AD11" s="260">
        <f>บ้านโป่ง!AD13</f>
        <v>148</v>
      </c>
    </row>
    <row r="12" spans="1:30" ht="12.75">
      <c r="A12" s="7">
        <v>6</v>
      </c>
      <c r="B12" s="131" t="str">
        <f>บ้านโป่ง!B32</f>
        <v>วัดหนองเสือ(ประชาอุทิศ)</v>
      </c>
      <c r="C12" s="301">
        <f>บ้านโป่ง!C32</f>
        <v>17</v>
      </c>
      <c r="D12" s="301">
        <f>บ้านโป่ง!D32</f>
        <v>12</v>
      </c>
      <c r="E12" s="301">
        <f>บ้านโป่ง!E32</f>
        <v>18</v>
      </c>
      <c r="F12" s="301">
        <f>บ้านโป่ง!F32</f>
        <v>17</v>
      </c>
      <c r="G12" s="301">
        <f>บ้านโป่ง!G32</f>
        <v>22</v>
      </c>
      <c r="H12" s="301">
        <f>บ้านโป่ง!H32</f>
        <v>17</v>
      </c>
      <c r="I12" s="302">
        <f>บ้านโป่ง!I32</f>
        <v>103</v>
      </c>
      <c r="J12" s="301">
        <f>บ้านโป่ง!J32</f>
        <v>31</v>
      </c>
      <c r="K12" s="301">
        <f>บ้านโป่ง!K32</f>
        <v>23</v>
      </c>
      <c r="L12" s="301">
        <f>บ้านโป่ง!L32</f>
        <v>21</v>
      </c>
      <c r="M12" s="301">
        <f>บ้านโป่ง!M32</f>
        <v>21</v>
      </c>
      <c r="N12" s="301">
        <f>บ้านโป่ง!N32</f>
        <v>22</v>
      </c>
      <c r="O12" s="301">
        <f>บ้านโป่ง!O32</f>
        <v>16</v>
      </c>
      <c r="P12" s="301">
        <f>บ้านโป่ง!P32</f>
        <v>20</v>
      </c>
      <c r="Q12" s="301">
        <f>บ้านโป่ง!Q32</f>
        <v>14</v>
      </c>
      <c r="R12" s="301">
        <f>บ้านโป่ง!R32</f>
        <v>16</v>
      </c>
      <c r="S12" s="301">
        <f>บ้านโป่ง!S32</f>
        <v>29</v>
      </c>
      <c r="T12" s="301">
        <f>บ้านโป่ง!T32</f>
        <v>18</v>
      </c>
      <c r="U12" s="301">
        <f>บ้านโป่ง!U32</f>
        <v>17</v>
      </c>
      <c r="V12" s="302">
        <f>บ้านโป่ง!V32</f>
        <v>248</v>
      </c>
      <c r="W12" s="301">
        <v>35</v>
      </c>
      <c r="X12" s="301">
        <v>16</v>
      </c>
      <c r="Y12" s="301">
        <v>25</v>
      </c>
      <c r="Z12" s="301">
        <v>24</v>
      </c>
      <c r="AA12" s="301">
        <v>29</v>
      </c>
      <c r="AB12" s="301">
        <v>22</v>
      </c>
      <c r="AC12" s="274">
        <f t="shared" si="0"/>
        <v>151</v>
      </c>
      <c r="AD12" s="260">
        <f>บ้านโป่ง!AD14</f>
        <v>58</v>
      </c>
    </row>
    <row r="13" spans="1:30" ht="12.75">
      <c r="A13" s="7">
        <v>7</v>
      </c>
      <c r="B13" s="131" t="str">
        <f>บ้านโป่ง!B36</f>
        <v>วัดโกสินารายน์</v>
      </c>
      <c r="C13" s="301">
        <f>บ้านโป่ง!C36</f>
        <v>0</v>
      </c>
      <c r="D13" s="301">
        <f>บ้านโป่ง!D36</f>
        <v>0</v>
      </c>
      <c r="E13" s="301">
        <f>บ้านโป่ง!E36</f>
        <v>6</v>
      </c>
      <c r="F13" s="301">
        <f>บ้านโป่ง!F36</f>
        <v>9</v>
      </c>
      <c r="G13" s="301">
        <f>บ้านโป่ง!G36</f>
        <v>4</v>
      </c>
      <c r="H13" s="301">
        <f>บ้านโป่ง!H36</f>
        <v>8</v>
      </c>
      <c r="I13" s="302">
        <f>บ้านโป่ง!I36</f>
        <v>27</v>
      </c>
      <c r="J13" s="301">
        <f>บ้านโป่ง!J36</f>
        <v>10</v>
      </c>
      <c r="K13" s="301">
        <f>บ้านโป่ง!K36</f>
        <v>2</v>
      </c>
      <c r="L13" s="301">
        <f>บ้านโป่ง!L36</f>
        <v>8</v>
      </c>
      <c r="M13" s="301">
        <f>บ้านโป่ง!M36</f>
        <v>5</v>
      </c>
      <c r="N13" s="301">
        <f>บ้านโป่ง!N36</f>
        <v>6</v>
      </c>
      <c r="O13" s="301">
        <f>บ้านโป่ง!O36</f>
        <v>6</v>
      </c>
      <c r="P13" s="301">
        <f>บ้านโป่ง!P36</f>
        <v>7</v>
      </c>
      <c r="Q13" s="301">
        <f>บ้านโป่ง!Q36</f>
        <v>4</v>
      </c>
      <c r="R13" s="301">
        <f>บ้านโป่ง!R36</f>
        <v>3</v>
      </c>
      <c r="S13" s="301">
        <f>บ้านโป่ง!S36</f>
        <v>6</v>
      </c>
      <c r="T13" s="301">
        <f>บ้านโป่ง!T36</f>
        <v>4</v>
      </c>
      <c r="U13" s="301">
        <f>บ้านโป่ง!U36</f>
        <v>8</v>
      </c>
      <c r="V13" s="302">
        <f>บ้านโป่ง!V36</f>
        <v>69</v>
      </c>
      <c r="W13" s="301">
        <v>7</v>
      </c>
      <c r="X13" s="301">
        <v>4</v>
      </c>
      <c r="Y13" s="301">
        <v>5</v>
      </c>
      <c r="Z13" s="301">
        <v>5</v>
      </c>
      <c r="AA13" s="301">
        <v>2</v>
      </c>
      <c r="AB13" s="301">
        <v>3</v>
      </c>
      <c r="AC13" s="274">
        <f t="shared" si="0"/>
        <v>26</v>
      </c>
      <c r="AD13" s="260">
        <f>บ้านโป่ง!AD15</f>
        <v>56</v>
      </c>
    </row>
    <row r="14" spans="1:30" ht="12.75">
      <c r="A14" s="7">
        <v>8</v>
      </c>
      <c r="B14" s="131" t="str">
        <f>บ้านโป่ง!B37</f>
        <v>วัดดอนเสลา(ปาน พูน รัฐ)</v>
      </c>
      <c r="C14" s="301">
        <f>บ้านโป่ง!C37</f>
        <v>0</v>
      </c>
      <c r="D14" s="301">
        <f>บ้านโป่ง!D37</f>
        <v>0</v>
      </c>
      <c r="E14" s="301">
        <f>บ้านโป่ง!E37</f>
        <v>6</v>
      </c>
      <c r="F14" s="301">
        <f>บ้านโป่ง!F37</f>
        <v>6</v>
      </c>
      <c r="G14" s="301">
        <f>บ้านโป่ง!G37</f>
        <v>12</v>
      </c>
      <c r="H14" s="301">
        <f>บ้านโป่ง!H37</f>
        <v>7</v>
      </c>
      <c r="I14" s="302">
        <f>บ้านโป่ง!I37</f>
        <v>31</v>
      </c>
      <c r="J14" s="301">
        <f>บ้านโป่ง!J37</f>
        <v>17</v>
      </c>
      <c r="K14" s="301">
        <f>บ้านโป่ง!K37</f>
        <v>7</v>
      </c>
      <c r="L14" s="301">
        <f>บ้านโป่ง!L37</f>
        <v>11</v>
      </c>
      <c r="M14" s="301">
        <f>บ้านโป่ง!M37</f>
        <v>15</v>
      </c>
      <c r="N14" s="301">
        <f>บ้านโป่ง!N37</f>
        <v>10</v>
      </c>
      <c r="O14" s="301">
        <f>บ้านโป่ง!O37</f>
        <v>13</v>
      </c>
      <c r="P14" s="301">
        <f>บ้านโป่ง!P37</f>
        <v>4</v>
      </c>
      <c r="Q14" s="301">
        <f>บ้านโป่ง!Q37</f>
        <v>11</v>
      </c>
      <c r="R14" s="301">
        <f>บ้านโป่ง!R37</f>
        <v>9</v>
      </c>
      <c r="S14" s="301">
        <f>บ้านโป่ง!S37</f>
        <v>13</v>
      </c>
      <c r="T14" s="301">
        <f>บ้านโป่ง!T37</f>
        <v>7</v>
      </c>
      <c r="U14" s="301">
        <f>บ้านโป่ง!U37</f>
        <v>10</v>
      </c>
      <c r="V14" s="302">
        <f>บ้านโป่ง!V37</f>
        <v>127</v>
      </c>
      <c r="W14" s="301">
        <v>16</v>
      </c>
      <c r="X14" s="301">
        <v>8</v>
      </c>
      <c r="Y14" s="301">
        <v>4</v>
      </c>
      <c r="Z14" s="301">
        <v>6</v>
      </c>
      <c r="AA14" s="301">
        <v>7</v>
      </c>
      <c r="AB14" s="301">
        <v>10</v>
      </c>
      <c r="AC14" s="274">
        <f t="shared" si="0"/>
        <v>51</v>
      </c>
      <c r="AD14" s="260">
        <f>บ้านโป่ง!AD16</f>
        <v>150</v>
      </c>
    </row>
    <row r="15" spans="1:30" ht="12.75">
      <c r="A15" s="7">
        <v>9</v>
      </c>
      <c r="B15" s="131" t="str">
        <f>บ้านโป่ง!B39</f>
        <v>วัดลาดบัวขาว</v>
      </c>
      <c r="C15" s="301">
        <f>บ้านโป่ง!C39</f>
        <v>0</v>
      </c>
      <c r="D15" s="301">
        <f>บ้านโป่ง!D39</f>
        <v>4</v>
      </c>
      <c r="E15" s="301">
        <f>บ้านโป่ง!E39</f>
        <v>2</v>
      </c>
      <c r="F15" s="301">
        <f>บ้านโป่ง!F39</f>
        <v>3</v>
      </c>
      <c r="G15" s="301">
        <f>บ้านโป่ง!G39</f>
        <v>2</v>
      </c>
      <c r="H15" s="301">
        <f>บ้านโป่ง!H39</f>
        <v>4</v>
      </c>
      <c r="I15" s="302">
        <f>บ้านโป่ง!I39</f>
        <v>15</v>
      </c>
      <c r="J15" s="301">
        <f>บ้านโป่ง!J39</f>
        <v>5</v>
      </c>
      <c r="K15" s="301">
        <f>บ้านโป่ง!K39</f>
        <v>4</v>
      </c>
      <c r="L15" s="301">
        <f>บ้านโป่ง!L39</f>
        <v>6</v>
      </c>
      <c r="M15" s="301">
        <f>บ้านโป่ง!M39</f>
        <v>3</v>
      </c>
      <c r="N15" s="301">
        <f>บ้านโป่ง!N39</f>
        <v>1</v>
      </c>
      <c r="O15" s="301">
        <f>บ้านโป่ง!O39</f>
        <v>6</v>
      </c>
      <c r="P15" s="301">
        <f>บ้านโป่ง!P39</f>
        <v>4</v>
      </c>
      <c r="Q15" s="301">
        <f>บ้านโป่ง!Q39</f>
        <v>4</v>
      </c>
      <c r="R15" s="301">
        <f>บ้านโป่ง!R39</f>
        <v>4</v>
      </c>
      <c r="S15" s="301">
        <f>บ้านโป่ง!S39</f>
        <v>1</v>
      </c>
      <c r="T15" s="301">
        <f>บ้านโป่ง!T39</f>
        <v>8</v>
      </c>
      <c r="U15" s="301">
        <f>บ้านโป่ง!U39</f>
        <v>6</v>
      </c>
      <c r="V15" s="302">
        <f>บ้านโป่ง!V39</f>
        <v>52</v>
      </c>
      <c r="W15" s="301">
        <v>5</v>
      </c>
      <c r="X15" s="301">
        <v>1</v>
      </c>
      <c r="Y15" s="301">
        <v>3</v>
      </c>
      <c r="Z15" s="301">
        <v>4</v>
      </c>
      <c r="AA15" s="301">
        <v>3</v>
      </c>
      <c r="AB15" s="301">
        <v>1</v>
      </c>
      <c r="AC15" s="274">
        <f t="shared" si="0"/>
        <v>17</v>
      </c>
      <c r="AD15" s="260">
        <f>บ้านโป่ง!AD17</f>
        <v>104</v>
      </c>
    </row>
    <row r="16" spans="1:30" ht="12.75">
      <c r="A16" s="7">
        <v>10</v>
      </c>
      <c r="B16" s="131" t="str">
        <f>บ้านโป่ง!B40</f>
        <v>วัดบ้านฆ้องน้อย</v>
      </c>
      <c r="C16" s="301">
        <f>บ้านโป่ง!C40</f>
        <v>0</v>
      </c>
      <c r="D16" s="301">
        <f>บ้านโป่ง!D40</f>
        <v>0</v>
      </c>
      <c r="E16" s="301">
        <f>บ้านโป่ง!E40</f>
        <v>5</v>
      </c>
      <c r="F16" s="301">
        <f>บ้านโป่ง!F40</f>
        <v>18</v>
      </c>
      <c r="G16" s="301">
        <f>บ้านโป่ง!G40</f>
        <v>8</v>
      </c>
      <c r="H16" s="301">
        <f>บ้านโป่ง!H40</f>
        <v>12</v>
      </c>
      <c r="I16" s="302">
        <f>บ้านโป่ง!I40</f>
        <v>43</v>
      </c>
      <c r="J16" s="301">
        <f>บ้านโป่ง!J40</f>
        <v>15</v>
      </c>
      <c r="K16" s="301">
        <f>บ้านโป่ง!K40</f>
        <v>8</v>
      </c>
      <c r="L16" s="301">
        <f>บ้านโป่ง!L40</f>
        <v>11</v>
      </c>
      <c r="M16" s="301">
        <f>บ้านโป่ง!M40</f>
        <v>6</v>
      </c>
      <c r="N16" s="301">
        <f>บ้านโป่ง!N40</f>
        <v>15</v>
      </c>
      <c r="O16" s="301">
        <f>บ้านโป่ง!O40</f>
        <v>11</v>
      </c>
      <c r="P16" s="301">
        <f>บ้านโป่ง!P40</f>
        <v>11</v>
      </c>
      <c r="Q16" s="301">
        <f>บ้านโป่ง!Q40</f>
        <v>10</v>
      </c>
      <c r="R16" s="301">
        <f>บ้านโป่ง!R40</f>
        <v>13</v>
      </c>
      <c r="S16" s="301">
        <f>บ้านโป่ง!S40</f>
        <v>13</v>
      </c>
      <c r="T16" s="301">
        <f>บ้านโป่ง!T40</f>
        <v>11</v>
      </c>
      <c r="U16" s="301">
        <f>บ้านโป่ง!U40</f>
        <v>13</v>
      </c>
      <c r="V16" s="302">
        <f>บ้านโป่ง!V40</f>
        <v>137</v>
      </c>
      <c r="W16" s="301">
        <v>17</v>
      </c>
      <c r="X16" s="301">
        <v>16</v>
      </c>
      <c r="Y16" s="301">
        <v>13</v>
      </c>
      <c r="Z16" s="301">
        <v>10</v>
      </c>
      <c r="AA16" s="301">
        <v>6</v>
      </c>
      <c r="AB16" s="301">
        <v>9</v>
      </c>
      <c r="AC16" s="274">
        <f t="shared" si="0"/>
        <v>71</v>
      </c>
      <c r="AD16" s="260">
        <f>บ้านโป่ง!AD18</f>
        <v>164</v>
      </c>
    </row>
    <row r="17" spans="1:30" ht="12.75">
      <c r="A17" s="7">
        <v>11</v>
      </c>
      <c r="B17" s="131" t="str">
        <f>บ้านโป่ง!B46</f>
        <v>วัดโพธิ์รัตนาราม</v>
      </c>
      <c r="C17" s="301">
        <f>บ้านโป่ง!C46</f>
        <v>0</v>
      </c>
      <c r="D17" s="301">
        <f>บ้านโป่ง!D46</f>
        <v>0</v>
      </c>
      <c r="E17" s="301">
        <f>บ้านโป่ง!E46</f>
        <v>16</v>
      </c>
      <c r="F17" s="301">
        <f>บ้านโป่ง!F46</f>
        <v>5</v>
      </c>
      <c r="G17" s="301">
        <f>บ้านโป่ง!G46</f>
        <v>9</v>
      </c>
      <c r="H17" s="301">
        <f>บ้านโป่ง!H46</f>
        <v>10</v>
      </c>
      <c r="I17" s="302">
        <f>บ้านโป่ง!I46</f>
        <v>40</v>
      </c>
      <c r="J17" s="301">
        <f>บ้านโป่ง!J46</f>
        <v>9</v>
      </c>
      <c r="K17" s="301">
        <f>บ้านโป่ง!K46</f>
        <v>6</v>
      </c>
      <c r="L17" s="301">
        <f>บ้านโป่ง!L46</f>
        <v>8</v>
      </c>
      <c r="M17" s="301">
        <f>บ้านโป่ง!M46</f>
        <v>11</v>
      </c>
      <c r="N17" s="301">
        <f>บ้านโป่ง!N46</f>
        <v>23</v>
      </c>
      <c r="O17" s="301">
        <f>บ้านโป่ง!O46</f>
        <v>7</v>
      </c>
      <c r="P17" s="301">
        <f>บ้านโป่ง!P46</f>
        <v>14</v>
      </c>
      <c r="Q17" s="301">
        <f>บ้านโป่ง!Q46</f>
        <v>10</v>
      </c>
      <c r="R17" s="301">
        <f>บ้านโป่ง!R46</f>
        <v>13</v>
      </c>
      <c r="S17" s="301">
        <f>บ้านโป่ง!S46</f>
        <v>10</v>
      </c>
      <c r="T17" s="301">
        <f>บ้านโป่ง!T46</f>
        <v>15</v>
      </c>
      <c r="U17" s="301">
        <f>บ้านโป่ง!U46</f>
        <v>11</v>
      </c>
      <c r="V17" s="302">
        <f>บ้านโป่ง!V46</f>
        <v>137</v>
      </c>
      <c r="W17" s="301">
        <v>15</v>
      </c>
      <c r="X17" s="301">
        <v>14</v>
      </c>
      <c r="Y17" s="301">
        <v>13</v>
      </c>
      <c r="Z17" s="301">
        <v>10</v>
      </c>
      <c r="AA17" s="301">
        <v>11</v>
      </c>
      <c r="AB17" s="301">
        <v>17</v>
      </c>
      <c r="AC17" s="274">
        <f t="shared" si="0"/>
        <v>80</v>
      </c>
      <c r="AD17" s="260">
        <f>บ้านโป่ง!AD19</f>
        <v>120</v>
      </c>
    </row>
    <row r="18" spans="1:30" ht="12.75">
      <c r="A18" s="7">
        <v>12</v>
      </c>
      <c r="B18" s="131" t="str">
        <f>บ้านโป่ง!B48</f>
        <v>วัดจันทาราม(ตั้งตรงจิตร 5)</v>
      </c>
      <c r="C18" s="301">
        <f>บ้านโป่ง!C48</f>
        <v>0</v>
      </c>
      <c r="D18" s="301">
        <f>บ้านโป่ง!D48</f>
        <v>0</v>
      </c>
      <c r="E18" s="301">
        <f>บ้านโป่ง!E48</f>
        <v>24</v>
      </c>
      <c r="F18" s="301">
        <f>บ้านโป่ง!F48</f>
        <v>20</v>
      </c>
      <c r="G18" s="301">
        <f>บ้านโป่ง!G48</f>
        <v>25</v>
      </c>
      <c r="H18" s="301">
        <f>บ้านโป่ง!H48</f>
        <v>27</v>
      </c>
      <c r="I18" s="302">
        <f>บ้านโป่ง!I48</f>
        <v>96</v>
      </c>
      <c r="J18" s="301">
        <f>บ้านโป่ง!J48</f>
        <v>17</v>
      </c>
      <c r="K18" s="301">
        <f>บ้านโป่ง!K48</f>
        <v>26</v>
      </c>
      <c r="L18" s="301">
        <f>บ้านโป่ง!L48</f>
        <v>29</v>
      </c>
      <c r="M18" s="301">
        <f>บ้านโป่ง!M48</f>
        <v>24</v>
      </c>
      <c r="N18" s="301">
        <f>บ้านโป่ง!N48</f>
        <v>29</v>
      </c>
      <c r="O18" s="301">
        <f>บ้านโป่ง!O48</f>
        <v>34</v>
      </c>
      <c r="P18" s="301">
        <f>บ้านโป่ง!P48</f>
        <v>22</v>
      </c>
      <c r="Q18" s="301">
        <f>บ้านโป่ง!Q48</f>
        <v>28</v>
      </c>
      <c r="R18" s="301">
        <f>บ้านโป่ง!R48</f>
        <v>18</v>
      </c>
      <c r="S18" s="301">
        <f>บ้านโป่ง!S48</f>
        <v>27</v>
      </c>
      <c r="T18" s="301">
        <f>บ้านโป่ง!T48</f>
        <v>30</v>
      </c>
      <c r="U18" s="301">
        <f>บ้านโป่ง!U48</f>
        <v>23</v>
      </c>
      <c r="V18" s="302">
        <f>บ้านโป่ง!V48</f>
        <v>307</v>
      </c>
      <c r="W18" s="301">
        <v>29</v>
      </c>
      <c r="X18" s="301">
        <v>27</v>
      </c>
      <c r="Y18" s="301">
        <v>26</v>
      </c>
      <c r="Z18" s="301">
        <v>20</v>
      </c>
      <c r="AA18" s="301">
        <v>29</v>
      </c>
      <c r="AB18" s="301">
        <v>26</v>
      </c>
      <c r="AC18" s="274">
        <f t="shared" si="0"/>
        <v>157</v>
      </c>
      <c r="AD18" s="260">
        <f>บ้านโป่ง!AD20</f>
        <v>35</v>
      </c>
    </row>
    <row r="19" spans="1:30" ht="12.75">
      <c r="A19" s="7">
        <v>13</v>
      </c>
      <c r="B19" s="131" t="str">
        <f>บ้านโป่ง!B49</f>
        <v>วัดหนองอ้อ(ธรรมธรใยประชาสามัคคี)</v>
      </c>
      <c r="C19" s="301">
        <f>บ้านโป่ง!C49</f>
        <v>0</v>
      </c>
      <c r="D19" s="301">
        <f>บ้านโป่ง!D49</f>
        <v>0</v>
      </c>
      <c r="E19" s="301">
        <f>บ้านโป่ง!E49</f>
        <v>6</v>
      </c>
      <c r="F19" s="301">
        <f>บ้านโป่ง!F49</f>
        <v>16</v>
      </c>
      <c r="G19" s="301">
        <f>บ้านโป่ง!G49</f>
        <v>9</v>
      </c>
      <c r="H19" s="301">
        <f>บ้านโป่ง!H49</f>
        <v>10</v>
      </c>
      <c r="I19" s="302">
        <f>บ้านโป่ง!I49</f>
        <v>41</v>
      </c>
      <c r="J19" s="301">
        <f>บ้านโป่ง!J49</f>
        <v>11</v>
      </c>
      <c r="K19" s="301">
        <f>บ้านโป่ง!K49</f>
        <v>12</v>
      </c>
      <c r="L19" s="301">
        <f>บ้านโป่ง!L49</f>
        <v>13</v>
      </c>
      <c r="M19" s="301">
        <f>บ้านโป่ง!M49</f>
        <v>14</v>
      </c>
      <c r="N19" s="301">
        <f>บ้านโป่ง!N49</f>
        <v>18</v>
      </c>
      <c r="O19" s="301">
        <f>บ้านโป่ง!O49</f>
        <v>9</v>
      </c>
      <c r="P19" s="301">
        <f>บ้านโป่ง!P49</f>
        <v>17</v>
      </c>
      <c r="Q19" s="301">
        <f>บ้านโป่ง!Q49</f>
        <v>10</v>
      </c>
      <c r="R19" s="301">
        <f>บ้านโป่ง!R49</f>
        <v>15</v>
      </c>
      <c r="S19" s="301">
        <f>บ้านโป่ง!S49</f>
        <v>15</v>
      </c>
      <c r="T19" s="301">
        <f>บ้านโป่ง!T49</f>
        <v>12</v>
      </c>
      <c r="U19" s="301">
        <f>บ้านโป่ง!U49</f>
        <v>9</v>
      </c>
      <c r="V19" s="302">
        <f>บ้านโป่ง!V49</f>
        <v>155</v>
      </c>
      <c r="W19" s="301">
        <v>16</v>
      </c>
      <c r="X19" s="301">
        <v>15</v>
      </c>
      <c r="Y19" s="301">
        <v>22</v>
      </c>
      <c r="Z19" s="301">
        <v>16</v>
      </c>
      <c r="AA19" s="301">
        <v>22</v>
      </c>
      <c r="AB19" s="301">
        <v>12</v>
      </c>
      <c r="AC19" s="274">
        <f t="shared" si="0"/>
        <v>103</v>
      </c>
      <c r="AD19" s="260">
        <f>บ้านโป่ง!AD21</f>
        <v>64</v>
      </c>
    </row>
    <row r="20" spans="1:30" ht="12.75">
      <c r="A20" s="7">
        <v>14</v>
      </c>
      <c r="B20" s="131" t="str">
        <f>บ้านโป่ง!B52</f>
        <v>วัดหนองกบ(ขุนทองประชานุเคราะห์)</v>
      </c>
      <c r="C20" s="301">
        <f>บ้านโป่ง!C52</f>
        <v>0</v>
      </c>
      <c r="D20" s="301">
        <f>บ้านโป่ง!D52</f>
        <v>0</v>
      </c>
      <c r="E20" s="301">
        <f>บ้านโป่ง!E52</f>
        <v>17</v>
      </c>
      <c r="F20" s="301">
        <f>บ้านโป่ง!F52</f>
        <v>13</v>
      </c>
      <c r="G20" s="301">
        <f>บ้านโป่ง!G52</f>
        <v>12</v>
      </c>
      <c r="H20" s="301">
        <f>บ้านโป่ง!H52</f>
        <v>10</v>
      </c>
      <c r="I20" s="302">
        <f>บ้านโป่ง!I52</f>
        <v>52</v>
      </c>
      <c r="J20" s="301">
        <f>บ้านโป่ง!J52</f>
        <v>22</v>
      </c>
      <c r="K20" s="301">
        <f>บ้านโป่ง!K52</f>
        <v>20</v>
      </c>
      <c r="L20" s="301">
        <f>บ้านโป่ง!L52</f>
        <v>23</v>
      </c>
      <c r="M20" s="301">
        <f>บ้านโป่ง!M52</f>
        <v>20</v>
      </c>
      <c r="N20" s="301">
        <f>บ้านโป่ง!N52</f>
        <v>15</v>
      </c>
      <c r="O20" s="301">
        <f>บ้านโป่ง!O52</f>
        <v>19</v>
      </c>
      <c r="P20" s="301">
        <f>บ้านโป่ง!P52</f>
        <v>17</v>
      </c>
      <c r="Q20" s="301">
        <f>บ้านโป่ง!Q52</f>
        <v>15</v>
      </c>
      <c r="R20" s="301">
        <f>บ้านโป่ง!R52</f>
        <v>19</v>
      </c>
      <c r="S20" s="301">
        <f>บ้านโป่ง!S52</f>
        <v>19</v>
      </c>
      <c r="T20" s="301">
        <f>บ้านโป่ง!T52</f>
        <v>15</v>
      </c>
      <c r="U20" s="301">
        <f>บ้านโป่ง!U52</f>
        <v>18</v>
      </c>
      <c r="V20" s="302">
        <f>บ้านโป่ง!V52</f>
        <v>222</v>
      </c>
      <c r="W20" s="301">
        <v>19</v>
      </c>
      <c r="X20" s="301">
        <v>14</v>
      </c>
      <c r="Y20" s="301">
        <v>27</v>
      </c>
      <c r="Z20" s="301">
        <v>22</v>
      </c>
      <c r="AA20" s="301">
        <v>16</v>
      </c>
      <c r="AB20" s="301">
        <v>19</v>
      </c>
      <c r="AC20" s="274">
        <f t="shared" si="0"/>
        <v>117</v>
      </c>
      <c r="AD20" s="260">
        <f>บ้านโป่ง!AD22</f>
        <v>149</v>
      </c>
    </row>
    <row r="21" spans="1:30" ht="12.75">
      <c r="A21" s="7">
        <v>15</v>
      </c>
      <c r="B21" s="255" t="str">
        <f>โพธาราม!B11</f>
        <v>วัดพระศรีอารย์(ขันธราษฎร์บำรุง)</v>
      </c>
      <c r="C21" s="301">
        <f>โพธาราม!C11</f>
        <v>0</v>
      </c>
      <c r="D21" s="301">
        <f>โพธาราม!D11</f>
        <v>0</v>
      </c>
      <c r="E21" s="301">
        <f>โพธาราม!E11</f>
        <v>6</v>
      </c>
      <c r="F21" s="301">
        <f>โพธาราม!F11</f>
        <v>8</v>
      </c>
      <c r="G21" s="301">
        <f>โพธาราม!G11</f>
        <v>2</v>
      </c>
      <c r="H21" s="301">
        <f>โพธาราม!H11</f>
        <v>9</v>
      </c>
      <c r="I21" s="302">
        <f>โพธาราม!I11</f>
        <v>25</v>
      </c>
      <c r="J21" s="301">
        <f>โพธาราม!J11</f>
        <v>7</v>
      </c>
      <c r="K21" s="301">
        <f>โพธาราม!K11</f>
        <v>6</v>
      </c>
      <c r="L21" s="301">
        <f>โพธาราม!L11</f>
        <v>6</v>
      </c>
      <c r="M21" s="301">
        <f>โพธาราม!M11</f>
        <v>4</v>
      </c>
      <c r="N21" s="301">
        <f>โพธาราม!N11</f>
        <v>3</v>
      </c>
      <c r="O21" s="301">
        <f>โพธาราม!O11</f>
        <v>9</v>
      </c>
      <c r="P21" s="301">
        <f>โพธาราม!P11</f>
        <v>6</v>
      </c>
      <c r="Q21" s="301">
        <f>โพธาราม!Q11</f>
        <v>6</v>
      </c>
      <c r="R21" s="301">
        <f>โพธาราม!R11</f>
        <v>4</v>
      </c>
      <c r="S21" s="301">
        <f>โพธาราม!S11</f>
        <v>6</v>
      </c>
      <c r="T21" s="301">
        <f>โพธาราม!T11</f>
        <v>3</v>
      </c>
      <c r="U21" s="301">
        <f>โพธาราม!U11</f>
        <v>6</v>
      </c>
      <c r="V21" s="302">
        <f>โพธาราม!V11</f>
        <v>66</v>
      </c>
      <c r="W21" s="405">
        <v>12</v>
      </c>
      <c r="X21" s="405">
        <v>12</v>
      </c>
      <c r="Y21" s="405">
        <v>8</v>
      </c>
      <c r="Z21" s="405">
        <v>4</v>
      </c>
      <c r="AA21" s="405">
        <v>6</v>
      </c>
      <c r="AB21" s="405">
        <v>7</v>
      </c>
      <c r="AC21" s="274">
        <f t="shared" si="0"/>
        <v>49</v>
      </c>
      <c r="AD21" s="260">
        <f>บ้านโป่ง!AD23</f>
        <v>61</v>
      </c>
    </row>
    <row r="22" spans="1:30" ht="12.75">
      <c r="A22" s="7">
        <v>16</v>
      </c>
      <c r="B22" s="255" t="str">
        <f>โพธาราม!B17</f>
        <v>อนุบาลโพธารามฯ</v>
      </c>
      <c r="C22" s="301">
        <f>โพธาราม!C17</f>
        <v>0</v>
      </c>
      <c r="D22" s="301">
        <f>โพธาราม!D17</f>
        <v>0</v>
      </c>
      <c r="E22" s="301">
        <f>โพธาราม!E17</f>
        <v>25</v>
      </c>
      <c r="F22" s="301">
        <f>โพธาราม!F17</f>
        <v>19</v>
      </c>
      <c r="G22" s="301">
        <f>โพธาราม!G17</f>
        <v>25</v>
      </c>
      <c r="H22" s="301">
        <f>โพธาราม!H17</f>
        <v>32</v>
      </c>
      <c r="I22" s="302">
        <f>โพธาราม!I17</f>
        <v>101</v>
      </c>
      <c r="J22" s="301">
        <f>โพธาราม!J17</f>
        <v>23</v>
      </c>
      <c r="K22" s="301">
        <f>โพธาราม!K17</f>
        <v>31</v>
      </c>
      <c r="L22" s="301">
        <f>โพธาราม!L17</f>
        <v>29</v>
      </c>
      <c r="M22" s="301">
        <f>โพธาราม!M17</f>
        <v>38</v>
      </c>
      <c r="N22" s="301">
        <f>โพธาราม!N17</f>
        <v>26</v>
      </c>
      <c r="O22" s="301">
        <f>โพธาราม!O17</f>
        <v>28</v>
      </c>
      <c r="P22" s="301">
        <f>โพธาราม!P17</f>
        <v>26</v>
      </c>
      <c r="Q22" s="301">
        <f>โพธาราม!Q17</f>
        <v>31</v>
      </c>
      <c r="R22" s="301">
        <f>โพธาราม!R17</f>
        <v>22</v>
      </c>
      <c r="S22" s="301">
        <f>โพธาราม!S17</f>
        <v>40</v>
      </c>
      <c r="T22" s="301">
        <f>โพธาราม!T17</f>
        <v>33</v>
      </c>
      <c r="U22" s="301">
        <f>โพธาราม!U17</f>
        <v>19</v>
      </c>
      <c r="V22" s="302">
        <f>โพธาราม!V17</f>
        <v>346</v>
      </c>
      <c r="W22" s="405">
        <v>37</v>
      </c>
      <c r="X22" s="405">
        <v>23</v>
      </c>
      <c r="Y22" s="405">
        <v>35</v>
      </c>
      <c r="Z22" s="405">
        <v>23</v>
      </c>
      <c r="AA22" s="405">
        <v>38</v>
      </c>
      <c r="AB22" s="405">
        <v>17</v>
      </c>
      <c r="AC22" s="274">
        <f t="shared" si="0"/>
        <v>173</v>
      </c>
      <c r="AD22" s="260">
        <f>บ้านโป่ง!AD24</f>
        <v>106</v>
      </c>
    </row>
    <row r="23" spans="1:30" ht="12.75">
      <c r="A23" s="7">
        <v>17</v>
      </c>
      <c r="B23" s="255" t="str">
        <f>โพธาราม!B20</f>
        <v>วัดดีบอน</v>
      </c>
      <c r="C23" s="301">
        <f>โพธาราม!C20</f>
        <v>8</v>
      </c>
      <c r="D23" s="301">
        <f>โพธาราม!D20</f>
        <v>1</v>
      </c>
      <c r="E23" s="301">
        <f>โพธาราม!E20</f>
        <v>4</v>
      </c>
      <c r="F23" s="301">
        <f>โพธาราม!F20</f>
        <v>8</v>
      </c>
      <c r="G23" s="301">
        <f>โพธาราม!G20</f>
        <v>7</v>
      </c>
      <c r="H23" s="301">
        <f>โพธาราม!H20</f>
        <v>4</v>
      </c>
      <c r="I23" s="302">
        <f>โพธาราม!I20</f>
        <v>32</v>
      </c>
      <c r="J23" s="301">
        <f>โพธาราม!J20</f>
        <v>8</v>
      </c>
      <c r="K23" s="301">
        <f>โพธาราม!K20</f>
        <v>6</v>
      </c>
      <c r="L23" s="301">
        <f>โพธาราม!L20</f>
        <v>8</v>
      </c>
      <c r="M23" s="301">
        <f>โพธาราม!M20</f>
        <v>7</v>
      </c>
      <c r="N23" s="301">
        <f>โพธาราม!N20</f>
        <v>5</v>
      </c>
      <c r="O23" s="301">
        <f>โพธาราม!O20</f>
        <v>4</v>
      </c>
      <c r="P23" s="301">
        <f>โพธาราม!P20</f>
        <v>8</v>
      </c>
      <c r="Q23" s="301">
        <f>โพธาราม!Q20</f>
        <v>3</v>
      </c>
      <c r="R23" s="301">
        <f>โพธาราม!R20</f>
        <v>4</v>
      </c>
      <c r="S23" s="301">
        <f>โพธาราม!S20</f>
        <v>5</v>
      </c>
      <c r="T23" s="301">
        <f>โพธาราม!T20</f>
        <v>3</v>
      </c>
      <c r="U23" s="301">
        <f>โพธาราม!U20</f>
        <v>3</v>
      </c>
      <c r="V23" s="302">
        <f>โพธาราม!V20</f>
        <v>64</v>
      </c>
      <c r="W23" s="405">
        <v>7</v>
      </c>
      <c r="X23" s="405">
        <v>6</v>
      </c>
      <c r="Y23" s="405">
        <v>3</v>
      </c>
      <c r="Z23" s="405">
        <v>8</v>
      </c>
      <c r="AA23" s="405">
        <v>5</v>
      </c>
      <c r="AB23" s="405">
        <v>3</v>
      </c>
      <c r="AC23" s="274">
        <f t="shared" si="0"/>
        <v>32</v>
      </c>
      <c r="AD23" s="260">
        <f>บ้านโป่ง!AD25</f>
        <v>457</v>
      </c>
    </row>
    <row r="24" spans="1:30" ht="12.75">
      <c r="A24" s="7">
        <v>18</v>
      </c>
      <c r="B24" s="255" t="str">
        <f>โพธาราม!B26</f>
        <v>วัดมณีโชติ(เทียมประชานุเคราะห์)</v>
      </c>
      <c r="C24" s="301">
        <f>โพธาราม!C26</f>
        <v>0</v>
      </c>
      <c r="D24" s="301">
        <f>โพธาราม!D26</f>
        <v>0</v>
      </c>
      <c r="E24" s="301">
        <f>โพธาราม!E26</f>
        <v>3</v>
      </c>
      <c r="F24" s="301">
        <f>โพธาราม!F26</f>
        <v>4</v>
      </c>
      <c r="G24" s="301">
        <f>โพธาราม!G26</f>
        <v>3</v>
      </c>
      <c r="H24" s="301">
        <f>โพธาราม!H26</f>
        <v>6</v>
      </c>
      <c r="I24" s="302">
        <f>โพธาราม!I26</f>
        <v>16</v>
      </c>
      <c r="J24" s="301">
        <f>โพธาราม!J26</f>
        <v>3</v>
      </c>
      <c r="K24" s="301">
        <f>โพธาราม!K26</f>
        <v>6</v>
      </c>
      <c r="L24" s="301">
        <f>โพธาราม!L26</f>
        <v>3</v>
      </c>
      <c r="M24" s="301">
        <f>โพธาราม!M26</f>
        <v>3</v>
      </c>
      <c r="N24" s="301">
        <f>โพธาราม!N26</f>
        <v>5</v>
      </c>
      <c r="O24" s="301">
        <f>โพธาราม!O26</f>
        <v>4</v>
      </c>
      <c r="P24" s="301">
        <f>โพธาราม!P26</f>
        <v>6</v>
      </c>
      <c r="Q24" s="301">
        <f>โพธาราม!Q26</f>
        <v>0</v>
      </c>
      <c r="R24" s="301">
        <f>โพธาราม!R26</f>
        <v>3</v>
      </c>
      <c r="S24" s="301">
        <f>โพธาราม!S26</f>
        <v>2</v>
      </c>
      <c r="T24" s="301">
        <f>โพธาราม!T26</f>
        <v>1</v>
      </c>
      <c r="U24" s="301">
        <f>โพธาราม!U26</f>
        <v>5</v>
      </c>
      <c r="V24" s="302">
        <f>โพธาราม!V26</f>
        <v>41</v>
      </c>
      <c r="W24" s="405">
        <v>4</v>
      </c>
      <c r="X24" s="405">
        <v>4</v>
      </c>
      <c r="Y24" s="405">
        <v>3</v>
      </c>
      <c r="Z24" s="405">
        <v>3</v>
      </c>
      <c r="AA24" s="405">
        <v>3</v>
      </c>
      <c r="AB24" s="405">
        <v>4</v>
      </c>
      <c r="AC24" s="274">
        <f t="shared" si="0"/>
        <v>21</v>
      </c>
      <c r="AD24" s="260">
        <f>บ้านโป่ง!AD26</f>
        <v>10</v>
      </c>
    </row>
    <row r="25" spans="1:30" ht="12.75">
      <c r="A25" s="7">
        <v>19</v>
      </c>
      <c r="B25" s="255" t="str">
        <f>โพธาราม!B29</f>
        <v>วัดบ้านหม้อ(ประชารังษี)</v>
      </c>
      <c r="C25" s="301">
        <f>โพธาราม!C29</f>
        <v>0</v>
      </c>
      <c r="D25" s="301">
        <f>โพธาราม!D29</f>
        <v>0</v>
      </c>
      <c r="E25" s="301">
        <f>โพธาราม!E29</f>
        <v>4</v>
      </c>
      <c r="F25" s="301">
        <f>โพธาราม!F29</f>
        <v>3</v>
      </c>
      <c r="G25" s="301">
        <f>โพธาราม!G29</f>
        <v>3</v>
      </c>
      <c r="H25" s="301">
        <f>โพธาราม!H29</f>
        <v>7</v>
      </c>
      <c r="I25" s="302">
        <f>โพธาราม!I29</f>
        <v>17</v>
      </c>
      <c r="J25" s="301">
        <f>โพธาราม!J29</f>
        <v>5</v>
      </c>
      <c r="K25" s="301">
        <f>โพธาราม!K29</f>
        <v>3</v>
      </c>
      <c r="L25" s="301">
        <f>โพธาราม!L29</f>
        <v>7</v>
      </c>
      <c r="M25" s="301">
        <f>โพธาราม!M29</f>
        <v>4</v>
      </c>
      <c r="N25" s="301">
        <f>โพธาราม!N29</f>
        <v>6</v>
      </c>
      <c r="O25" s="301">
        <f>โพธาราม!O29</f>
        <v>1</v>
      </c>
      <c r="P25" s="301">
        <f>โพธาราม!P29</f>
        <v>2</v>
      </c>
      <c r="Q25" s="301">
        <f>โพธาราม!Q29</f>
        <v>6</v>
      </c>
      <c r="R25" s="301">
        <f>โพธาราม!R29</f>
        <v>5</v>
      </c>
      <c r="S25" s="301">
        <f>โพธาราม!S29</f>
        <v>5</v>
      </c>
      <c r="T25" s="301">
        <f>โพธาราม!T29</f>
        <v>4</v>
      </c>
      <c r="U25" s="301">
        <f>โพธาราม!U29</f>
        <v>5</v>
      </c>
      <c r="V25" s="302">
        <f>โพธาราม!V29</f>
        <v>53</v>
      </c>
      <c r="W25" s="405">
        <v>14</v>
      </c>
      <c r="X25" s="405">
        <v>2</v>
      </c>
      <c r="Y25" s="405">
        <v>5</v>
      </c>
      <c r="Z25" s="405">
        <v>8</v>
      </c>
      <c r="AA25" s="405">
        <v>10</v>
      </c>
      <c r="AB25" s="405">
        <v>3</v>
      </c>
      <c r="AC25" s="274">
        <f t="shared" si="0"/>
        <v>42</v>
      </c>
      <c r="AD25" s="260">
        <f>บ้านโป่ง!AD27</f>
        <v>141</v>
      </c>
    </row>
    <row r="26" spans="1:30" ht="12.75">
      <c r="A26" s="7">
        <v>20</v>
      </c>
      <c r="B26" s="255" t="str">
        <f>โพธาราม!B35</f>
        <v>วัดขนอน</v>
      </c>
      <c r="C26" s="301">
        <f>โพธาราม!C35</f>
        <v>0</v>
      </c>
      <c r="D26" s="301">
        <f>โพธาราม!D35</f>
        <v>3</v>
      </c>
      <c r="E26" s="301">
        <f>โพธาราม!E35</f>
        <v>1</v>
      </c>
      <c r="F26" s="301">
        <f>โพธาราม!F35</f>
        <v>3</v>
      </c>
      <c r="G26" s="301">
        <f>โพธาราม!G35</f>
        <v>1</v>
      </c>
      <c r="H26" s="301">
        <f>โพธาราม!H35</f>
        <v>3</v>
      </c>
      <c r="I26" s="302">
        <f>โพธาราม!I35</f>
        <v>11</v>
      </c>
      <c r="J26" s="301">
        <f>โพธาราม!J35</f>
        <v>2</v>
      </c>
      <c r="K26" s="301">
        <f>โพธาราม!K35</f>
        <v>2</v>
      </c>
      <c r="L26" s="301">
        <f>โพธาราม!L35</f>
        <v>3</v>
      </c>
      <c r="M26" s="301">
        <f>โพธาราม!M35</f>
        <v>1</v>
      </c>
      <c r="N26" s="301">
        <f>โพธาราม!N35</f>
        <v>4</v>
      </c>
      <c r="O26" s="301">
        <f>โพธาราม!O35</f>
        <v>2</v>
      </c>
      <c r="P26" s="301">
        <f>โพธาราม!P35</f>
        <v>0</v>
      </c>
      <c r="Q26" s="301">
        <f>โพธาราม!Q35</f>
        <v>1</v>
      </c>
      <c r="R26" s="301">
        <f>โพธาราม!R35</f>
        <v>2</v>
      </c>
      <c r="S26" s="301">
        <f>โพธาราม!S35</f>
        <v>2</v>
      </c>
      <c r="T26" s="301">
        <f>โพธาราม!T35</f>
        <v>4</v>
      </c>
      <c r="U26" s="301">
        <f>โพธาราม!U35</f>
        <v>0</v>
      </c>
      <c r="V26" s="302">
        <f>โพธาราม!V35</f>
        <v>23</v>
      </c>
      <c r="W26" s="405">
        <v>2</v>
      </c>
      <c r="X26" s="405">
        <v>1</v>
      </c>
      <c r="Y26" s="405">
        <v>2</v>
      </c>
      <c r="Z26" s="405">
        <v>1</v>
      </c>
      <c r="AA26" s="405">
        <v>9</v>
      </c>
      <c r="AB26" s="405">
        <v>2</v>
      </c>
      <c r="AC26" s="274">
        <f t="shared" si="0"/>
        <v>17</v>
      </c>
      <c r="AD26" s="260">
        <f>บ้านโป่ง!AD28</f>
        <v>18</v>
      </c>
    </row>
    <row r="27" spans="1:30" ht="12.75">
      <c r="A27" s="7">
        <v>21</v>
      </c>
      <c r="B27" s="255" t="str">
        <f>โพธาราม!B40</f>
        <v>วัดสมถะ(สมถวิทยาคาร)</v>
      </c>
      <c r="C27" s="301">
        <f>โพธาราม!C40</f>
        <v>0</v>
      </c>
      <c r="D27" s="301">
        <f>โพธาราม!D40</f>
        <v>0</v>
      </c>
      <c r="E27" s="301">
        <f>โพธาราม!E40</f>
        <v>4</v>
      </c>
      <c r="F27" s="301">
        <f>โพธาราม!F40</f>
        <v>4</v>
      </c>
      <c r="G27" s="301">
        <f>โพธาราม!G40</f>
        <v>3</v>
      </c>
      <c r="H27" s="301">
        <f>โพธาราม!H40</f>
        <v>6</v>
      </c>
      <c r="I27" s="302">
        <f>โพธาราม!I40</f>
        <v>17</v>
      </c>
      <c r="J27" s="301">
        <f>โพธาราม!J40</f>
        <v>10</v>
      </c>
      <c r="K27" s="301">
        <f>โพธาราม!K40</f>
        <v>4</v>
      </c>
      <c r="L27" s="301">
        <f>โพธาราม!L40</f>
        <v>7</v>
      </c>
      <c r="M27" s="301">
        <f>โพธาราม!M40</f>
        <v>5</v>
      </c>
      <c r="N27" s="301">
        <f>โพธาราม!N40</f>
        <v>6</v>
      </c>
      <c r="O27" s="301">
        <f>โพธาราม!O40</f>
        <v>9</v>
      </c>
      <c r="P27" s="301">
        <f>โพธาราม!P40</f>
        <v>5</v>
      </c>
      <c r="Q27" s="301">
        <f>โพธาราม!Q40</f>
        <v>10</v>
      </c>
      <c r="R27" s="301">
        <f>โพธาราม!R40</f>
        <v>5</v>
      </c>
      <c r="S27" s="301">
        <f>โพธาราม!S40</f>
        <v>4</v>
      </c>
      <c r="T27" s="301">
        <f>โพธาราม!T40</f>
        <v>7</v>
      </c>
      <c r="U27" s="301">
        <f>โพธาราม!U40</f>
        <v>6</v>
      </c>
      <c r="V27" s="302">
        <f>โพธาราม!V40</f>
        <v>78</v>
      </c>
      <c r="W27" s="405">
        <v>5</v>
      </c>
      <c r="X27" s="405">
        <v>2</v>
      </c>
      <c r="Y27" s="405">
        <v>12</v>
      </c>
      <c r="Z27" s="405">
        <v>3</v>
      </c>
      <c r="AA27" s="405">
        <v>2</v>
      </c>
      <c r="AB27" s="405">
        <v>3</v>
      </c>
      <c r="AC27" s="274">
        <f t="shared" si="0"/>
        <v>27</v>
      </c>
      <c r="AD27" s="260">
        <f>บ้านโป่ง!AD29</f>
        <v>148</v>
      </c>
    </row>
    <row r="28" spans="1:30" ht="12.75">
      <c r="A28" s="7">
        <v>22</v>
      </c>
      <c r="B28" s="255" t="str">
        <f>โพธาราม!B46</f>
        <v>วัดนางแก้ว</v>
      </c>
      <c r="C28" s="301">
        <f>โพธาราม!C46</f>
        <v>13</v>
      </c>
      <c r="D28" s="301">
        <f>โพธาราม!D46</f>
        <v>17</v>
      </c>
      <c r="E28" s="301">
        <f>โพธาราม!E46</f>
        <v>7</v>
      </c>
      <c r="F28" s="301">
        <f>โพธาราม!F46</f>
        <v>14</v>
      </c>
      <c r="G28" s="301">
        <f>โพธาราม!G46</f>
        <v>22</v>
      </c>
      <c r="H28" s="301">
        <f>โพธาราม!H46</f>
        <v>12</v>
      </c>
      <c r="I28" s="302">
        <f>โพธาราม!I46</f>
        <v>85</v>
      </c>
      <c r="J28" s="301">
        <f>โพธาราม!J46</f>
        <v>12</v>
      </c>
      <c r="K28" s="301">
        <f>โพธาราม!K46</f>
        <v>16</v>
      </c>
      <c r="L28" s="301">
        <f>โพธาราม!L46</f>
        <v>19</v>
      </c>
      <c r="M28" s="301">
        <f>โพธาราม!M46</f>
        <v>10</v>
      </c>
      <c r="N28" s="301">
        <f>โพธาราม!N46</f>
        <v>20</v>
      </c>
      <c r="O28" s="301">
        <f>โพธาราม!O46</f>
        <v>19</v>
      </c>
      <c r="P28" s="301">
        <f>โพธาราม!P46</f>
        <v>20</v>
      </c>
      <c r="Q28" s="301">
        <f>โพธาราม!Q46</f>
        <v>21</v>
      </c>
      <c r="R28" s="301">
        <f>โพธาราม!R46</f>
        <v>19</v>
      </c>
      <c r="S28" s="301">
        <f>โพธาราม!S46</f>
        <v>17</v>
      </c>
      <c r="T28" s="301">
        <f>โพธาราม!T46</f>
        <v>29</v>
      </c>
      <c r="U28" s="301">
        <f>โพธาราม!U46</f>
        <v>16</v>
      </c>
      <c r="V28" s="302">
        <f>โพธาราม!V46</f>
        <v>218</v>
      </c>
      <c r="W28" s="405">
        <v>24</v>
      </c>
      <c r="X28" s="405">
        <v>16</v>
      </c>
      <c r="Y28" s="405">
        <v>37</v>
      </c>
      <c r="Z28" s="405">
        <v>18</v>
      </c>
      <c r="AA28" s="405">
        <v>38</v>
      </c>
      <c r="AB28" s="405">
        <v>17</v>
      </c>
      <c r="AC28" s="274">
        <f t="shared" si="0"/>
        <v>150</v>
      </c>
      <c r="AD28" s="260">
        <f>บ้านโป่ง!AD30</f>
        <v>140</v>
      </c>
    </row>
    <row r="29" spans="1:30" ht="12.75">
      <c r="A29" s="7">
        <v>23</v>
      </c>
      <c r="B29" s="255" t="str">
        <f>โพธาราม!B49</f>
        <v>วัดแก้วฟ้า</v>
      </c>
      <c r="C29" s="301">
        <f>โพธาราม!C49</f>
        <v>0</v>
      </c>
      <c r="D29" s="301">
        <f>โพธาราม!D49</f>
        <v>0</v>
      </c>
      <c r="E29" s="301">
        <f>โพธาราม!E49</f>
        <v>7</v>
      </c>
      <c r="F29" s="301">
        <f>โพธาราม!F49</f>
        <v>10</v>
      </c>
      <c r="G29" s="301">
        <f>โพธาราม!G49</f>
        <v>8</v>
      </c>
      <c r="H29" s="301">
        <f>โพธาราม!H49</f>
        <v>10</v>
      </c>
      <c r="I29" s="302">
        <f>โพธาราม!I49</f>
        <v>35</v>
      </c>
      <c r="J29" s="301">
        <f>โพธาราม!J49</f>
        <v>11</v>
      </c>
      <c r="K29" s="301">
        <f>โพธาราม!K49</f>
        <v>11</v>
      </c>
      <c r="L29" s="301">
        <f>โพธาราม!L49</f>
        <v>9</v>
      </c>
      <c r="M29" s="301">
        <f>โพธาราม!M49</f>
        <v>6</v>
      </c>
      <c r="N29" s="301">
        <f>โพธาราม!N49</f>
        <v>8</v>
      </c>
      <c r="O29" s="301">
        <f>โพธาราม!O49</f>
        <v>5</v>
      </c>
      <c r="P29" s="301">
        <f>โพธาราม!P49</f>
        <v>5</v>
      </c>
      <c r="Q29" s="301">
        <f>โพธาราม!Q49</f>
        <v>6</v>
      </c>
      <c r="R29" s="301">
        <f>โพธาราม!R49</f>
        <v>10</v>
      </c>
      <c r="S29" s="301">
        <f>โพธาราม!S49</f>
        <v>8</v>
      </c>
      <c r="T29" s="301">
        <f>โพธาราม!T49</f>
        <v>6</v>
      </c>
      <c r="U29" s="301">
        <f>โพธาราม!U49</f>
        <v>9</v>
      </c>
      <c r="V29" s="302">
        <f>โพธาราม!V49</f>
        <v>94</v>
      </c>
      <c r="W29" s="405">
        <v>11</v>
      </c>
      <c r="X29" s="405">
        <v>6</v>
      </c>
      <c r="Y29" s="405">
        <v>6</v>
      </c>
      <c r="Z29" s="405">
        <v>8</v>
      </c>
      <c r="AA29" s="405">
        <v>14</v>
      </c>
      <c r="AB29" s="405">
        <v>6</v>
      </c>
      <c r="AC29" s="274">
        <f t="shared" si="0"/>
        <v>51</v>
      </c>
      <c r="AD29" s="260">
        <f>บ้านโป่ง!AD31</f>
        <v>278</v>
      </c>
    </row>
    <row r="30" spans="1:30" ht="12.75">
      <c r="A30" s="7">
        <v>24</v>
      </c>
      <c r="B30" s="255" t="str">
        <f>โพธาราม!B50</f>
        <v>บ้านหนองกวาง</v>
      </c>
      <c r="C30" s="301">
        <f>โพธาราม!C50</f>
        <v>0</v>
      </c>
      <c r="D30" s="301">
        <f>โพธาราม!D50</f>
        <v>0</v>
      </c>
      <c r="E30" s="301">
        <f>โพธาราม!E50</f>
        <v>6</v>
      </c>
      <c r="F30" s="301">
        <f>โพธาราม!F50</f>
        <v>4</v>
      </c>
      <c r="G30" s="301">
        <f>โพธาราม!G50</f>
        <v>5</v>
      </c>
      <c r="H30" s="301">
        <f>โพธาราม!H50</f>
        <v>8</v>
      </c>
      <c r="I30" s="302">
        <f>โพธาราม!I50</f>
        <v>23</v>
      </c>
      <c r="J30" s="301">
        <f>โพธาราม!J50</f>
        <v>5</v>
      </c>
      <c r="K30" s="301">
        <f>โพธาราม!K50</f>
        <v>5</v>
      </c>
      <c r="L30" s="301">
        <f>โพธาราม!L50</f>
        <v>7</v>
      </c>
      <c r="M30" s="301">
        <f>โพธาราม!M50</f>
        <v>8</v>
      </c>
      <c r="N30" s="301">
        <f>โพธาราม!N50</f>
        <v>7</v>
      </c>
      <c r="O30" s="301">
        <f>โพธาราม!O50</f>
        <v>3</v>
      </c>
      <c r="P30" s="301">
        <f>โพธาราม!P50</f>
        <v>6</v>
      </c>
      <c r="Q30" s="301">
        <f>โพธาราม!Q50</f>
        <v>5</v>
      </c>
      <c r="R30" s="301">
        <f>โพธาราม!R50</f>
        <v>4</v>
      </c>
      <c r="S30" s="301">
        <f>โพธาราม!S50</f>
        <v>2</v>
      </c>
      <c r="T30" s="301">
        <f>โพธาราม!T50</f>
        <v>6</v>
      </c>
      <c r="U30" s="301">
        <f>โพธาราม!U50</f>
        <v>5</v>
      </c>
      <c r="V30" s="302">
        <f>โพธาราม!V50</f>
        <v>63</v>
      </c>
      <c r="W30" s="405">
        <v>7</v>
      </c>
      <c r="X30" s="405">
        <v>6</v>
      </c>
      <c r="Y30" s="405">
        <v>9</v>
      </c>
      <c r="Z30" s="405">
        <v>13</v>
      </c>
      <c r="AA30" s="405">
        <v>11</v>
      </c>
      <c r="AB30" s="405">
        <v>5</v>
      </c>
      <c r="AC30" s="274">
        <f t="shared" si="0"/>
        <v>51</v>
      </c>
      <c r="AD30" s="260">
        <f>บ้านโป่ง!AD32</f>
        <v>502</v>
      </c>
    </row>
    <row r="31" spans="1:30" ht="12.75">
      <c r="A31" s="7">
        <v>25</v>
      </c>
      <c r="B31" s="255" t="str">
        <f>โพธาราม!B56</f>
        <v>วัดหนองมะค่า</v>
      </c>
      <c r="C31" s="301">
        <f>โพธาราม!C56</f>
        <v>0</v>
      </c>
      <c r="D31" s="301">
        <f>โพธาราม!D56</f>
        <v>0</v>
      </c>
      <c r="E31" s="301">
        <f>โพธาราม!E56</f>
        <v>15</v>
      </c>
      <c r="F31" s="301">
        <f>โพธาราม!F56</f>
        <v>8</v>
      </c>
      <c r="G31" s="301">
        <f>โพธาราม!G56</f>
        <v>19</v>
      </c>
      <c r="H31" s="301">
        <f>โพธาราม!H56</f>
        <v>7</v>
      </c>
      <c r="I31" s="302">
        <f>โพธาราม!I56</f>
        <v>49</v>
      </c>
      <c r="J31" s="301">
        <f>โพธาราม!J56</f>
        <v>5</v>
      </c>
      <c r="K31" s="301">
        <f>โพธาราม!K56</f>
        <v>20</v>
      </c>
      <c r="L31" s="301">
        <f>โพธาราม!L56</f>
        <v>18</v>
      </c>
      <c r="M31" s="301">
        <f>โพธาราม!M56</f>
        <v>12</v>
      </c>
      <c r="N31" s="301">
        <f>โพธาราม!N56</f>
        <v>16</v>
      </c>
      <c r="O31" s="301">
        <f>โพธาราม!O56</f>
        <v>14</v>
      </c>
      <c r="P31" s="301">
        <f>โพธาราม!P56</f>
        <v>17</v>
      </c>
      <c r="Q31" s="301">
        <f>โพธาราม!Q56</f>
        <v>15</v>
      </c>
      <c r="R31" s="301">
        <f>โพธาราม!R56</f>
        <v>19</v>
      </c>
      <c r="S31" s="301">
        <f>โพธาราม!S56</f>
        <v>17</v>
      </c>
      <c r="T31" s="301">
        <f>โพธาราม!T56</f>
        <v>11</v>
      </c>
      <c r="U31" s="301">
        <f>โพธาราม!U56</f>
        <v>12</v>
      </c>
      <c r="V31" s="302">
        <f>โพธาราม!V56</f>
        <v>176</v>
      </c>
      <c r="W31" s="405">
        <v>20</v>
      </c>
      <c r="X31" s="405">
        <v>7</v>
      </c>
      <c r="Y31" s="405">
        <v>17</v>
      </c>
      <c r="Z31" s="405">
        <v>18</v>
      </c>
      <c r="AA31" s="405">
        <v>18</v>
      </c>
      <c r="AB31" s="405">
        <v>11</v>
      </c>
      <c r="AC31" s="274">
        <f t="shared" si="0"/>
        <v>91</v>
      </c>
      <c r="AD31" s="260">
        <f>บ้านโป่ง!AD33</f>
        <v>86</v>
      </c>
    </row>
    <row r="32" spans="1:30" ht="12.75">
      <c r="A32" s="7">
        <v>26</v>
      </c>
      <c r="B32" s="255" t="str">
        <f>โพธาราม!B57</f>
        <v>บ้านหนองใยบัว</v>
      </c>
      <c r="C32" s="301">
        <f>โพธาราม!C57</f>
        <v>0</v>
      </c>
      <c r="D32" s="301">
        <f>โพธาราม!D57</f>
        <v>0</v>
      </c>
      <c r="E32" s="301">
        <f>โพธาราม!E57</f>
        <v>11</v>
      </c>
      <c r="F32" s="301">
        <f>โพธาราม!F57</f>
        <v>12</v>
      </c>
      <c r="G32" s="301">
        <f>โพธาราม!G57</f>
        <v>10</v>
      </c>
      <c r="H32" s="301">
        <f>โพธาราม!H57</f>
        <v>5</v>
      </c>
      <c r="I32" s="302">
        <f>โพธาราม!I57</f>
        <v>38</v>
      </c>
      <c r="J32" s="301">
        <f>โพธาราม!J57</f>
        <v>8</v>
      </c>
      <c r="K32" s="301">
        <f>โพธาราม!K57</f>
        <v>3</v>
      </c>
      <c r="L32" s="301">
        <f>โพธาราม!L57</f>
        <v>4</v>
      </c>
      <c r="M32" s="301">
        <f>โพธาราม!M57</f>
        <v>9</v>
      </c>
      <c r="N32" s="301">
        <f>โพธาราม!N57</f>
        <v>9</v>
      </c>
      <c r="O32" s="301">
        <f>โพธาราม!O57</f>
        <v>8</v>
      </c>
      <c r="P32" s="301">
        <f>โพธาราม!P57</f>
        <v>10</v>
      </c>
      <c r="Q32" s="301">
        <f>โพธาราม!Q57</f>
        <v>10</v>
      </c>
      <c r="R32" s="301">
        <f>โพธาราม!R57</f>
        <v>10</v>
      </c>
      <c r="S32" s="301">
        <f>โพธาราม!S57</f>
        <v>4</v>
      </c>
      <c r="T32" s="301">
        <f>โพธาราม!T57</f>
        <v>10</v>
      </c>
      <c r="U32" s="301">
        <f>โพธาราม!U57</f>
        <v>12</v>
      </c>
      <c r="V32" s="302">
        <f>โพธาราม!V57</f>
        <v>97</v>
      </c>
      <c r="W32" s="405">
        <v>11</v>
      </c>
      <c r="X32" s="405">
        <v>5</v>
      </c>
      <c r="Y32" s="405">
        <v>12</v>
      </c>
      <c r="Z32" s="405">
        <v>14</v>
      </c>
      <c r="AA32" s="405">
        <v>5</v>
      </c>
      <c r="AB32" s="405">
        <v>9</v>
      </c>
      <c r="AC32" s="274">
        <f t="shared" si="0"/>
        <v>56</v>
      </c>
      <c r="AD32" s="260">
        <f>บ้านโป่ง!AD34</f>
        <v>94</v>
      </c>
    </row>
    <row r="33" spans="1:30" ht="12.75">
      <c r="A33" s="7">
        <v>27</v>
      </c>
      <c r="B33" s="131" t="str">
        <f>ดำเนินฯ!B13</f>
        <v>บ้านรางสีหมอก</v>
      </c>
      <c r="C33" s="301">
        <f>ดำเนินฯ!C13</f>
        <v>0</v>
      </c>
      <c r="D33" s="301">
        <f>ดำเนินฯ!D13</f>
        <v>0</v>
      </c>
      <c r="E33" s="301">
        <f>ดำเนินฯ!E13</f>
        <v>6</v>
      </c>
      <c r="F33" s="301">
        <f>ดำเนินฯ!F13</f>
        <v>5</v>
      </c>
      <c r="G33" s="301">
        <f>ดำเนินฯ!G13</f>
        <v>5</v>
      </c>
      <c r="H33" s="301">
        <f>ดำเนินฯ!H13</f>
        <v>6</v>
      </c>
      <c r="I33" s="302">
        <f>ดำเนินฯ!I13</f>
        <v>22</v>
      </c>
      <c r="J33" s="301">
        <f>ดำเนินฯ!J13</f>
        <v>3</v>
      </c>
      <c r="K33" s="301">
        <f>ดำเนินฯ!K13</f>
        <v>7</v>
      </c>
      <c r="L33" s="301">
        <f>ดำเนินฯ!L13</f>
        <v>7</v>
      </c>
      <c r="M33" s="301">
        <f>ดำเนินฯ!M13</f>
        <v>4</v>
      </c>
      <c r="N33" s="301">
        <f>ดำเนินฯ!N13</f>
        <v>4</v>
      </c>
      <c r="O33" s="301">
        <f>ดำเนินฯ!O13</f>
        <v>2</v>
      </c>
      <c r="P33" s="301">
        <f>ดำเนินฯ!P13</f>
        <v>5</v>
      </c>
      <c r="Q33" s="301">
        <f>ดำเนินฯ!Q13</f>
        <v>2</v>
      </c>
      <c r="R33" s="301">
        <f>ดำเนินฯ!R13</f>
        <v>8</v>
      </c>
      <c r="S33" s="301">
        <f>ดำเนินฯ!S13</f>
        <v>6</v>
      </c>
      <c r="T33" s="301">
        <f>ดำเนินฯ!T13</f>
        <v>6</v>
      </c>
      <c r="U33" s="301">
        <f>ดำเนินฯ!U13</f>
        <v>3</v>
      </c>
      <c r="V33" s="302">
        <f>ดำเนินฯ!V13</f>
        <v>57</v>
      </c>
      <c r="W33" s="301">
        <v>6</v>
      </c>
      <c r="X33" s="301">
        <v>2</v>
      </c>
      <c r="Y33" s="301">
        <v>9</v>
      </c>
      <c r="Z33" s="301">
        <v>2</v>
      </c>
      <c r="AA33" s="301">
        <v>6</v>
      </c>
      <c r="AB33" s="301">
        <v>5</v>
      </c>
      <c r="AC33" s="274">
        <f t="shared" si="0"/>
        <v>30</v>
      </c>
      <c r="AD33" s="260">
        <f>บ้านโป่ง!AD35</f>
        <v>53</v>
      </c>
    </row>
    <row r="34" spans="1:30" ht="12.75">
      <c r="A34" s="7">
        <v>28</v>
      </c>
      <c r="B34" s="131" t="str">
        <f>ดำเนินฯ!B14</f>
        <v>วัดปรกเจริญ</v>
      </c>
      <c r="C34" s="301">
        <f>ดำเนินฯ!C14</f>
        <v>0</v>
      </c>
      <c r="D34" s="301">
        <f>ดำเนินฯ!D14</f>
        <v>0</v>
      </c>
      <c r="E34" s="301">
        <f>ดำเนินฯ!E14</f>
        <v>2</v>
      </c>
      <c r="F34" s="301">
        <f>ดำเนินฯ!F14</f>
        <v>4</v>
      </c>
      <c r="G34" s="301">
        <f>ดำเนินฯ!G14</f>
        <v>4</v>
      </c>
      <c r="H34" s="301">
        <f>ดำเนินฯ!H14</f>
        <v>5</v>
      </c>
      <c r="I34" s="302">
        <f>ดำเนินฯ!I14</f>
        <v>15</v>
      </c>
      <c r="J34" s="301">
        <f>ดำเนินฯ!J14</f>
        <v>0</v>
      </c>
      <c r="K34" s="301">
        <f>ดำเนินฯ!K14</f>
        <v>2</v>
      </c>
      <c r="L34" s="301">
        <f>ดำเนินฯ!L14</f>
        <v>4</v>
      </c>
      <c r="M34" s="301">
        <f>ดำเนินฯ!M14</f>
        <v>2</v>
      </c>
      <c r="N34" s="301">
        <f>ดำเนินฯ!N14</f>
        <v>7</v>
      </c>
      <c r="O34" s="301">
        <f>ดำเนินฯ!O14</f>
        <v>6</v>
      </c>
      <c r="P34" s="301">
        <f>ดำเนินฯ!P14</f>
        <v>5</v>
      </c>
      <c r="Q34" s="301">
        <f>ดำเนินฯ!Q14</f>
        <v>1</v>
      </c>
      <c r="R34" s="301">
        <f>ดำเนินฯ!R14</f>
        <v>7</v>
      </c>
      <c r="S34" s="301">
        <f>ดำเนินฯ!S14</f>
        <v>0</v>
      </c>
      <c r="T34" s="301">
        <f>ดำเนินฯ!T14</f>
        <v>4</v>
      </c>
      <c r="U34" s="301">
        <f>ดำเนินฯ!U14</f>
        <v>3</v>
      </c>
      <c r="V34" s="302">
        <f>ดำเนินฯ!V14</f>
        <v>41</v>
      </c>
      <c r="W34" s="301">
        <v>2</v>
      </c>
      <c r="X34" s="301">
        <v>4</v>
      </c>
      <c r="Y34" s="301">
        <v>3</v>
      </c>
      <c r="Z34" s="301">
        <v>4</v>
      </c>
      <c r="AA34" s="301">
        <v>0</v>
      </c>
      <c r="AB34" s="301">
        <v>4</v>
      </c>
      <c r="AC34" s="274">
        <f t="shared" si="0"/>
        <v>17</v>
      </c>
      <c r="AD34" s="260">
        <f>บ้านโป่ง!AD36</f>
        <v>122</v>
      </c>
    </row>
    <row r="35" spans="1:30" ht="12.75">
      <c r="A35" s="7">
        <v>29</v>
      </c>
      <c r="B35" s="131" t="str">
        <f>ดำเนินฯ!B19</f>
        <v>วัดบัวงาม</v>
      </c>
      <c r="C35" s="301">
        <f>ดำเนินฯ!C19</f>
        <v>4</v>
      </c>
      <c r="D35" s="301">
        <f>ดำเนินฯ!D19</f>
        <v>1</v>
      </c>
      <c r="E35" s="301">
        <f>ดำเนินฯ!E19</f>
        <v>6</v>
      </c>
      <c r="F35" s="301">
        <f>ดำเนินฯ!F19</f>
        <v>5</v>
      </c>
      <c r="G35" s="301">
        <f>ดำเนินฯ!G19</f>
        <v>8</v>
      </c>
      <c r="H35" s="301">
        <f>ดำเนินฯ!H19</f>
        <v>11</v>
      </c>
      <c r="I35" s="302">
        <f>ดำเนินฯ!I19</f>
        <v>35</v>
      </c>
      <c r="J35" s="301">
        <f>ดำเนินฯ!J19</f>
        <v>7</v>
      </c>
      <c r="K35" s="301">
        <f>ดำเนินฯ!K19</f>
        <v>4</v>
      </c>
      <c r="L35" s="301">
        <f>ดำเนินฯ!L19</f>
        <v>7</v>
      </c>
      <c r="M35" s="301">
        <f>ดำเนินฯ!M19</f>
        <v>9</v>
      </c>
      <c r="N35" s="301">
        <f>ดำเนินฯ!N19</f>
        <v>10</v>
      </c>
      <c r="O35" s="301">
        <f>ดำเนินฯ!O19</f>
        <v>6</v>
      </c>
      <c r="P35" s="301">
        <f>ดำเนินฯ!P19</f>
        <v>9</v>
      </c>
      <c r="Q35" s="301">
        <f>ดำเนินฯ!Q19</f>
        <v>4</v>
      </c>
      <c r="R35" s="301">
        <f>ดำเนินฯ!R19</f>
        <v>7</v>
      </c>
      <c r="S35" s="301">
        <f>ดำเนินฯ!S19</f>
        <v>7</v>
      </c>
      <c r="T35" s="301">
        <f>ดำเนินฯ!T19</f>
        <v>10</v>
      </c>
      <c r="U35" s="301">
        <f>ดำเนินฯ!U19</f>
        <v>12</v>
      </c>
      <c r="V35" s="302">
        <f>ดำเนินฯ!V19</f>
        <v>92</v>
      </c>
      <c r="W35" s="301">
        <v>8</v>
      </c>
      <c r="X35" s="301">
        <v>2</v>
      </c>
      <c r="Y35" s="301">
        <v>8</v>
      </c>
      <c r="Z35" s="301">
        <v>4</v>
      </c>
      <c r="AA35" s="301">
        <v>0</v>
      </c>
      <c r="AB35" s="301">
        <v>3</v>
      </c>
      <c r="AC35" s="274">
        <f t="shared" si="0"/>
        <v>25</v>
      </c>
      <c r="AD35" s="260">
        <f>บ้านโป่ง!AD37</f>
        <v>209</v>
      </c>
    </row>
    <row r="36" spans="1:30" ht="12.75">
      <c r="A36" s="7">
        <v>30</v>
      </c>
      <c r="B36" s="131" t="str">
        <f>ดำเนินฯ!B21</f>
        <v>วัดอุบลวรรณา</v>
      </c>
      <c r="C36" s="301">
        <f>ดำเนินฯ!C21</f>
        <v>0</v>
      </c>
      <c r="D36" s="301">
        <f>ดำเนินฯ!D21</f>
        <v>0</v>
      </c>
      <c r="E36" s="301">
        <f>ดำเนินฯ!E21</f>
        <v>20</v>
      </c>
      <c r="F36" s="301">
        <f>ดำเนินฯ!F21</f>
        <v>14</v>
      </c>
      <c r="G36" s="301">
        <f>ดำเนินฯ!G21</f>
        <v>20</v>
      </c>
      <c r="H36" s="301">
        <f>ดำเนินฯ!H21</f>
        <v>19</v>
      </c>
      <c r="I36" s="302">
        <f>ดำเนินฯ!I21</f>
        <v>73</v>
      </c>
      <c r="J36" s="301">
        <f>ดำเนินฯ!J21</f>
        <v>16</v>
      </c>
      <c r="K36" s="301">
        <f>ดำเนินฯ!K21</f>
        <v>11</v>
      </c>
      <c r="L36" s="301">
        <f>ดำเนินฯ!L21</f>
        <v>24</v>
      </c>
      <c r="M36" s="301">
        <f>ดำเนินฯ!M21</f>
        <v>15</v>
      </c>
      <c r="N36" s="301">
        <f>ดำเนินฯ!N21</f>
        <v>21</v>
      </c>
      <c r="O36" s="301">
        <f>ดำเนินฯ!O21</f>
        <v>24</v>
      </c>
      <c r="P36" s="301">
        <f>ดำเนินฯ!P21</f>
        <v>19</v>
      </c>
      <c r="Q36" s="301">
        <f>ดำเนินฯ!Q21</f>
        <v>14</v>
      </c>
      <c r="R36" s="301">
        <f>ดำเนินฯ!R21</f>
        <v>22</v>
      </c>
      <c r="S36" s="301">
        <f>ดำเนินฯ!S21</f>
        <v>16</v>
      </c>
      <c r="T36" s="301">
        <f>ดำเนินฯ!T21</f>
        <v>16</v>
      </c>
      <c r="U36" s="301">
        <f>ดำเนินฯ!U21</f>
        <v>21</v>
      </c>
      <c r="V36" s="302">
        <f>ดำเนินฯ!V21</f>
        <v>219</v>
      </c>
      <c r="W36" s="301">
        <v>7</v>
      </c>
      <c r="X36" s="301">
        <v>7</v>
      </c>
      <c r="Y36" s="301">
        <v>17</v>
      </c>
      <c r="Z36" s="301">
        <v>8</v>
      </c>
      <c r="AA36" s="301">
        <v>9</v>
      </c>
      <c r="AB36" s="301">
        <v>9</v>
      </c>
      <c r="AC36" s="274">
        <f t="shared" si="0"/>
        <v>57</v>
      </c>
      <c r="AD36" s="260">
        <f>บ้านโป่ง!AD38</f>
        <v>55</v>
      </c>
    </row>
    <row r="37" spans="1:30" ht="12.75">
      <c r="A37" s="7">
        <v>31</v>
      </c>
      <c r="B37" s="131" t="str">
        <f>ดำเนินฯ!B24</f>
        <v>บ้านดอนไผ่</v>
      </c>
      <c r="C37" s="301">
        <f>ดำเนินฯ!C24</f>
        <v>0</v>
      </c>
      <c r="D37" s="301">
        <f>ดำเนินฯ!D24</f>
        <v>0</v>
      </c>
      <c r="E37" s="301">
        <f>ดำเนินฯ!E24</f>
        <v>13</v>
      </c>
      <c r="F37" s="301">
        <f>ดำเนินฯ!F24</f>
        <v>7</v>
      </c>
      <c r="G37" s="301">
        <f>ดำเนินฯ!G24</f>
        <v>11</v>
      </c>
      <c r="H37" s="301">
        <f>ดำเนินฯ!H24</f>
        <v>9</v>
      </c>
      <c r="I37" s="302">
        <f>ดำเนินฯ!I24</f>
        <v>40</v>
      </c>
      <c r="J37" s="301">
        <f>ดำเนินฯ!J24</f>
        <v>14</v>
      </c>
      <c r="K37" s="301">
        <f>ดำเนินฯ!K24</f>
        <v>10</v>
      </c>
      <c r="L37" s="301">
        <f>ดำเนินฯ!L24</f>
        <v>8</v>
      </c>
      <c r="M37" s="301">
        <f>ดำเนินฯ!M24</f>
        <v>7</v>
      </c>
      <c r="N37" s="301">
        <f>ดำเนินฯ!N24</f>
        <v>14</v>
      </c>
      <c r="O37" s="301">
        <f>ดำเนินฯ!O24</f>
        <v>13</v>
      </c>
      <c r="P37" s="301">
        <f>ดำเนินฯ!P24</f>
        <v>8</v>
      </c>
      <c r="Q37" s="301">
        <f>ดำเนินฯ!Q24</f>
        <v>9</v>
      </c>
      <c r="R37" s="301">
        <f>ดำเนินฯ!R24</f>
        <v>12</v>
      </c>
      <c r="S37" s="301">
        <f>ดำเนินฯ!S24</f>
        <v>8</v>
      </c>
      <c r="T37" s="301">
        <f>ดำเนินฯ!T24</f>
        <v>4</v>
      </c>
      <c r="U37" s="301">
        <f>ดำเนินฯ!U24</f>
        <v>10</v>
      </c>
      <c r="V37" s="302">
        <f>ดำเนินฯ!V24</f>
        <v>117</v>
      </c>
      <c r="W37" s="301">
        <v>10</v>
      </c>
      <c r="X37" s="301">
        <v>1</v>
      </c>
      <c r="Y37" s="301">
        <v>5</v>
      </c>
      <c r="Z37" s="301">
        <v>1</v>
      </c>
      <c r="AA37" s="301">
        <v>11</v>
      </c>
      <c r="AB37" s="301">
        <v>8</v>
      </c>
      <c r="AC37" s="274">
        <f t="shared" si="0"/>
        <v>36</v>
      </c>
      <c r="AD37" s="260">
        <f>บ้านโป่ง!AD39</f>
        <v>84</v>
      </c>
    </row>
    <row r="38" spans="1:30" ht="12.75">
      <c r="A38" s="7">
        <v>32</v>
      </c>
      <c r="B38" s="131" t="str">
        <f>ดำเนินฯ!B30</f>
        <v>วัดบ้านไร่</v>
      </c>
      <c r="C38" s="301">
        <f>ดำเนินฯ!C30</f>
        <v>0</v>
      </c>
      <c r="D38" s="301">
        <f>ดำเนินฯ!D30</f>
        <v>0</v>
      </c>
      <c r="E38" s="301">
        <f>ดำเนินฯ!E30</f>
        <v>7</v>
      </c>
      <c r="F38" s="301">
        <f>ดำเนินฯ!F30</f>
        <v>8</v>
      </c>
      <c r="G38" s="301">
        <f>ดำเนินฯ!G30</f>
        <v>9</v>
      </c>
      <c r="H38" s="301">
        <f>ดำเนินฯ!H30</f>
        <v>13</v>
      </c>
      <c r="I38" s="302">
        <f>ดำเนินฯ!I30</f>
        <v>37</v>
      </c>
      <c r="J38" s="301">
        <f>ดำเนินฯ!J30</f>
        <v>10</v>
      </c>
      <c r="K38" s="301">
        <f>ดำเนินฯ!K30</f>
        <v>20</v>
      </c>
      <c r="L38" s="301">
        <f>ดำเนินฯ!L30</f>
        <v>15</v>
      </c>
      <c r="M38" s="301">
        <f>ดำเนินฯ!M30</f>
        <v>21</v>
      </c>
      <c r="N38" s="301">
        <f>ดำเนินฯ!N30</f>
        <v>17</v>
      </c>
      <c r="O38" s="301">
        <f>ดำเนินฯ!O30</f>
        <v>23</v>
      </c>
      <c r="P38" s="301">
        <f>ดำเนินฯ!P30</f>
        <v>18</v>
      </c>
      <c r="Q38" s="301">
        <f>ดำเนินฯ!Q30</f>
        <v>20</v>
      </c>
      <c r="R38" s="301">
        <f>ดำเนินฯ!R30</f>
        <v>19</v>
      </c>
      <c r="S38" s="301">
        <f>ดำเนินฯ!S30</f>
        <v>18</v>
      </c>
      <c r="T38" s="301">
        <f>ดำเนินฯ!T30</f>
        <v>20</v>
      </c>
      <c r="U38" s="301">
        <f>ดำเนินฯ!U30</f>
        <v>21</v>
      </c>
      <c r="V38" s="302">
        <f>ดำเนินฯ!V30</f>
        <v>222</v>
      </c>
      <c r="W38" s="301">
        <v>20</v>
      </c>
      <c r="X38" s="301">
        <v>15</v>
      </c>
      <c r="Y38" s="301">
        <v>18</v>
      </c>
      <c r="Z38" s="301">
        <v>19</v>
      </c>
      <c r="AA38" s="301">
        <v>25</v>
      </c>
      <c r="AB38" s="301">
        <v>10</v>
      </c>
      <c r="AC38" s="274">
        <f t="shared" si="0"/>
        <v>107</v>
      </c>
      <c r="AD38" s="260">
        <f>บ้านโป่ง!AD40</f>
        <v>251</v>
      </c>
    </row>
    <row r="39" spans="1:30" ht="12.75">
      <c r="A39" s="7">
        <v>33</v>
      </c>
      <c r="B39" s="131" t="str">
        <f>ดำเนินฯ!B31</f>
        <v>วัดชาวเหนือ</v>
      </c>
      <c r="C39" s="301">
        <f>ดำเนินฯ!C31</f>
        <v>0</v>
      </c>
      <c r="D39" s="301">
        <f>ดำเนินฯ!D31</f>
        <v>0</v>
      </c>
      <c r="E39" s="301">
        <f>ดำเนินฯ!E31</f>
        <v>17</v>
      </c>
      <c r="F39" s="301">
        <f>ดำเนินฯ!F31</f>
        <v>18</v>
      </c>
      <c r="G39" s="301">
        <f>ดำเนินฯ!G31</f>
        <v>21</v>
      </c>
      <c r="H39" s="301">
        <f>ดำเนินฯ!H31</f>
        <v>22</v>
      </c>
      <c r="I39" s="302">
        <f>ดำเนินฯ!I31</f>
        <v>78</v>
      </c>
      <c r="J39" s="301">
        <f>ดำเนินฯ!J31</f>
        <v>32</v>
      </c>
      <c r="K39" s="301">
        <f>ดำเนินฯ!K31</f>
        <v>30</v>
      </c>
      <c r="L39" s="301">
        <f>ดำเนินฯ!L31</f>
        <v>31</v>
      </c>
      <c r="M39" s="301">
        <f>ดำเนินฯ!M31</f>
        <v>28</v>
      </c>
      <c r="N39" s="301">
        <f>ดำเนินฯ!N31</f>
        <v>33</v>
      </c>
      <c r="O39" s="301">
        <f>ดำเนินฯ!O31</f>
        <v>27</v>
      </c>
      <c r="P39" s="301">
        <f>ดำเนินฯ!P31</f>
        <v>24</v>
      </c>
      <c r="Q39" s="301">
        <f>ดำเนินฯ!Q31</f>
        <v>23</v>
      </c>
      <c r="R39" s="301">
        <f>ดำเนินฯ!R31</f>
        <v>18</v>
      </c>
      <c r="S39" s="301">
        <f>ดำเนินฯ!S31</f>
        <v>28</v>
      </c>
      <c r="T39" s="301">
        <f>ดำเนินฯ!T31</f>
        <v>31</v>
      </c>
      <c r="U39" s="301">
        <f>ดำเนินฯ!U31</f>
        <v>32</v>
      </c>
      <c r="V39" s="302">
        <f>ดำเนินฯ!V31</f>
        <v>337</v>
      </c>
      <c r="W39" s="301">
        <v>25</v>
      </c>
      <c r="X39" s="301">
        <v>13</v>
      </c>
      <c r="Y39" s="301">
        <v>35</v>
      </c>
      <c r="Z39" s="301">
        <v>19</v>
      </c>
      <c r="AA39" s="301">
        <v>21</v>
      </c>
      <c r="AB39" s="301">
        <v>20</v>
      </c>
      <c r="AC39" s="274">
        <f t="shared" si="0"/>
        <v>133</v>
      </c>
      <c r="AD39" s="260">
        <f>บ้านโป่ง!AD41</f>
        <v>9</v>
      </c>
    </row>
    <row r="40" spans="1:30" ht="12.75">
      <c r="A40" s="7">
        <v>34</v>
      </c>
      <c r="B40" s="131" t="str">
        <f>ดำเนินฯ!B32</f>
        <v>วัดท่าเรือ</v>
      </c>
      <c r="C40" s="301">
        <f>ดำเนินฯ!C32</f>
        <v>0</v>
      </c>
      <c r="D40" s="301">
        <f>ดำเนินฯ!D32</f>
        <v>0</v>
      </c>
      <c r="E40" s="301">
        <f>ดำเนินฯ!E32</f>
        <v>11</v>
      </c>
      <c r="F40" s="301">
        <f>ดำเนินฯ!F32</f>
        <v>4</v>
      </c>
      <c r="G40" s="301">
        <f>ดำเนินฯ!G32</f>
        <v>10</v>
      </c>
      <c r="H40" s="301">
        <f>ดำเนินฯ!H32</f>
        <v>8</v>
      </c>
      <c r="I40" s="302">
        <f>ดำเนินฯ!I32</f>
        <v>33</v>
      </c>
      <c r="J40" s="301">
        <f>ดำเนินฯ!J32</f>
        <v>1</v>
      </c>
      <c r="K40" s="301">
        <f>ดำเนินฯ!K32</f>
        <v>7</v>
      </c>
      <c r="L40" s="301">
        <f>ดำเนินฯ!L32</f>
        <v>6</v>
      </c>
      <c r="M40" s="301">
        <f>ดำเนินฯ!M32</f>
        <v>15</v>
      </c>
      <c r="N40" s="301">
        <f>ดำเนินฯ!N32</f>
        <v>12</v>
      </c>
      <c r="O40" s="301">
        <f>ดำเนินฯ!O32</f>
        <v>5</v>
      </c>
      <c r="P40" s="301">
        <f>ดำเนินฯ!P32</f>
        <v>12</v>
      </c>
      <c r="Q40" s="301">
        <f>ดำเนินฯ!Q32</f>
        <v>10</v>
      </c>
      <c r="R40" s="301">
        <f>ดำเนินฯ!R32</f>
        <v>6</v>
      </c>
      <c r="S40" s="301">
        <f>ดำเนินฯ!S32</f>
        <v>10</v>
      </c>
      <c r="T40" s="301">
        <f>ดำเนินฯ!T32</f>
        <v>10</v>
      </c>
      <c r="U40" s="301">
        <f>ดำเนินฯ!U32</f>
        <v>12</v>
      </c>
      <c r="V40" s="302">
        <f>ดำเนินฯ!V32</f>
        <v>106</v>
      </c>
      <c r="W40" s="301">
        <v>8</v>
      </c>
      <c r="X40" s="301">
        <v>1</v>
      </c>
      <c r="Y40" s="301">
        <v>3</v>
      </c>
      <c r="Z40" s="301">
        <v>4</v>
      </c>
      <c r="AA40" s="301">
        <v>6</v>
      </c>
      <c r="AB40" s="301">
        <v>4</v>
      </c>
      <c r="AC40" s="274">
        <f t="shared" si="0"/>
        <v>26</v>
      </c>
      <c r="AD40" s="260">
        <f>บ้านโป่ง!AD42</f>
        <v>18</v>
      </c>
    </row>
    <row r="41" spans="1:30" ht="12.75">
      <c r="A41" s="7">
        <v>35</v>
      </c>
      <c r="B41" s="131" t="str">
        <f>บางแพ!B17</f>
        <v>วัดหัวโพ</v>
      </c>
      <c r="C41" s="317">
        <f>บางแพ!C17</f>
        <v>0</v>
      </c>
      <c r="D41" s="317">
        <f>บางแพ!D17</f>
        <v>0</v>
      </c>
      <c r="E41" s="301">
        <f>บางแพ!E17</f>
        <v>17</v>
      </c>
      <c r="F41" s="301">
        <f>บางแพ!F17</f>
        <v>7</v>
      </c>
      <c r="G41" s="301">
        <f>บางแพ!G17</f>
        <v>14</v>
      </c>
      <c r="H41" s="301">
        <f>บางแพ!H17</f>
        <v>15</v>
      </c>
      <c r="I41" s="302">
        <f>บางแพ!I17</f>
        <v>53</v>
      </c>
      <c r="J41" s="301">
        <f>บางแพ!J17</f>
        <v>12</v>
      </c>
      <c r="K41" s="301">
        <f>บางแพ!K17</f>
        <v>4</v>
      </c>
      <c r="L41" s="301">
        <f>บางแพ!L17</f>
        <v>9</v>
      </c>
      <c r="M41" s="301">
        <f>บางแพ!M17</f>
        <v>10</v>
      </c>
      <c r="N41" s="301">
        <f>บางแพ!N17</f>
        <v>12</v>
      </c>
      <c r="O41" s="301">
        <f>บางแพ!O17</f>
        <v>12</v>
      </c>
      <c r="P41" s="301">
        <f>บางแพ!P17</f>
        <v>14</v>
      </c>
      <c r="Q41" s="301">
        <f>บางแพ!Q17</f>
        <v>8</v>
      </c>
      <c r="R41" s="301">
        <f>บางแพ!R17</f>
        <v>15</v>
      </c>
      <c r="S41" s="301">
        <f>บางแพ!S17</f>
        <v>11</v>
      </c>
      <c r="T41" s="301">
        <f>บางแพ!T17</f>
        <v>14</v>
      </c>
      <c r="U41" s="301">
        <f>บางแพ!U17</f>
        <v>16</v>
      </c>
      <c r="V41" s="302">
        <f>บางแพ!V17</f>
        <v>137</v>
      </c>
      <c r="W41" s="301">
        <v>8</v>
      </c>
      <c r="X41" s="301">
        <v>2</v>
      </c>
      <c r="Y41" s="301">
        <v>9</v>
      </c>
      <c r="Z41" s="301">
        <v>12</v>
      </c>
      <c r="AA41" s="301">
        <v>4</v>
      </c>
      <c r="AB41" s="301">
        <v>3</v>
      </c>
      <c r="AC41" s="274">
        <f t="shared" si="0"/>
        <v>38</v>
      </c>
      <c r="AD41" s="260">
        <f>บ้านโป่ง!AD43</f>
        <v>138</v>
      </c>
    </row>
    <row r="42" spans="1:30" ht="12.75">
      <c r="A42" s="10">
        <v>36</v>
      </c>
      <c r="B42" s="203" t="str">
        <f>บางแพ!B18</f>
        <v>วัดบ้านใหม่</v>
      </c>
      <c r="C42" s="500">
        <f>บางแพ!C18</f>
        <v>0</v>
      </c>
      <c r="D42" s="500">
        <f>บางแพ!D18</f>
        <v>0</v>
      </c>
      <c r="E42" s="304">
        <f>บางแพ!E18</f>
        <v>7</v>
      </c>
      <c r="F42" s="304">
        <f>บางแพ!F18</f>
        <v>9</v>
      </c>
      <c r="G42" s="304">
        <f>บางแพ!G18</f>
        <v>5</v>
      </c>
      <c r="H42" s="304">
        <f>บางแพ!H18</f>
        <v>7</v>
      </c>
      <c r="I42" s="305">
        <f>บางแพ!I18</f>
        <v>28</v>
      </c>
      <c r="J42" s="304">
        <f>บางแพ!J18</f>
        <v>9</v>
      </c>
      <c r="K42" s="304">
        <f>บางแพ!K18</f>
        <v>5</v>
      </c>
      <c r="L42" s="304">
        <f>บางแพ!L18</f>
        <v>13</v>
      </c>
      <c r="M42" s="304">
        <f>บางแพ!M18</f>
        <v>8</v>
      </c>
      <c r="N42" s="304">
        <f>บางแพ!N18</f>
        <v>13</v>
      </c>
      <c r="O42" s="304">
        <f>บางแพ!O18</f>
        <v>3</v>
      </c>
      <c r="P42" s="304">
        <f>บางแพ!P18</f>
        <v>4</v>
      </c>
      <c r="Q42" s="304">
        <f>บางแพ!Q18</f>
        <v>10</v>
      </c>
      <c r="R42" s="304">
        <f>บางแพ!R18</f>
        <v>14</v>
      </c>
      <c r="S42" s="304">
        <f>บางแพ!S18</f>
        <v>8</v>
      </c>
      <c r="T42" s="304">
        <f>บางแพ!T18</f>
        <v>16</v>
      </c>
      <c r="U42" s="304">
        <f>บางแพ!U18</f>
        <v>13</v>
      </c>
      <c r="V42" s="305">
        <f>บางแพ!V18</f>
        <v>116</v>
      </c>
      <c r="W42" s="304">
        <v>6</v>
      </c>
      <c r="X42" s="304">
        <v>2</v>
      </c>
      <c r="Y42" s="304">
        <v>8</v>
      </c>
      <c r="Z42" s="304">
        <v>5</v>
      </c>
      <c r="AA42" s="304">
        <v>7</v>
      </c>
      <c r="AB42" s="304">
        <v>10</v>
      </c>
      <c r="AC42" s="743">
        <f t="shared" si="0"/>
        <v>38</v>
      </c>
      <c r="AD42" s="774">
        <f>บ้านโป่ง!AD45</f>
        <v>105</v>
      </c>
    </row>
    <row r="43" spans="1:31" s="282" customFormat="1" ht="15.75">
      <c r="A43" s="501"/>
      <c r="B43" s="502" t="s">
        <v>860</v>
      </c>
      <c r="C43" s="297">
        <f>SUM(C7:C42)</f>
        <v>42</v>
      </c>
      <c r="D43" s="297">
        <f aca="true" t="shared" si="1" ref="D43:AB43">SUM(D7:D42)</f>
        <v>38</v>
      </c>
      <c r="E43" s="297">
        <f t="shared" si="1"/>
        <v>353</v>
      </c>
      <c r="F43" s="297">
        <f t="shared" si="1"/>
        <v>323</v>
      </c>
      <c r="G43" s="297">
        <f t="shared" si="1"/>
        <v>361</v>
      </c>
      <c r="H43" s="297">
        <f t="shared" si="1"/>
        <v>365</v>
      </c>
      <c r="I43" s="297">
        <f t="shared" si="1"/>
        <v>1482</v>
      </c>
      <c r="J43" s="297">
        <f t="shared" si="1"/>
        <v>387</v>
      </c>
      <c r="K43" s="297">
        <f t="shared" si="1"/>
        <v>367</v>
      </c>
      <c r="L43" s="297">
        <f t="shared" si="1"/>
        <v>431</v>
      </c>
      <c r="M43" s="297">
        <f t="shared" si="1"/>
        <v>395</v>
      </c>
      <c r="N43" s="297">
        <f t="shared" si="1"/>
        <v>447</v>
      </c>
      <c r="O43" s="297">
        <f t="shared" si="1"/>
        <v>405</v>
      </c>
      <c r="P43" s="297">
        <f t="shared" si="1"/>
        <v>407</v>
      </c>
      <c r="Q43" s="297">
        <f t="shared" si="1"/>
        <v>361</v>
      </c>
      <c r="R43" s="297">
        <f t="shared" si="1"/>
        <v>407</v>
      </c>
      <c r="S43" s="297">
        <f t="shared" si="1"/>
        <v>407</v>
      </c>
      <c r="T43" s="297">
        <f t="shared" si="1"/>
        <v>436</v>
      </c>
      <c r="U43" s="297">
        <f t="shared" si="1"/>
        <v>409</v>
      </c>
      <c r="V43" s="297">
        <f t="shared" si="1"/>
        <v>4859</v>
      </c>
      <c r="W43" s="297">
        <f t="shared" si="1"/>
        <v>466</v>
      </c>
      <c r="X43" s="297">
        <f t="shared" si="1"/>
        <v>290</v>
      </c>
      <c r="Y43" s="297">
        <f t="shared" si="1"/>
        <v>467</v>
      </c>
      <c r="Z43" s="297">
        <f t="shared" si="1"/>
        <v>354</v>
      </c>
      <c r="AA43" s="297">
        <f t="shared" si="1"/>
        <v>428</v>
      </c>
      <c r="AB43" s="297">
        <f t="shared" si="1"/>
        <v>325</v>
      </c>
      <c r="AC43" s="273">
        <f t="shared" si="0"/>
        <v>2330</v>
      </c>
      <c r="AD43" s="259">
        <f>บ้านโป่ง!AD46</f>
        <v>257</v>
      </c>
      <c r="AE43" s="503"/>
    </row>
    <row r="44" ht="12.75">
      <c r="AD44" s="295"/>
    </row>
    <row r="45" ht="12.75">
      <c r="AD45" s="295"/>
    </row>
    <row r="46" ht="12.75">
      <c r="AD46" s="295"/>
    </row>
    <row r="48" spans="18:29" ht="12.75">
      <c r="R48" s="79" t="s">
        <v>530</v>
      </c>
      <c r="W48" s="3">
        <f aca="true" t="shared" si="2" ref="W48:AB48">SUM(W7:W20)</f>
        <v>212</v>
      </c>
      <c r="X48" s="3">
        <f t="shared" si="2"/>
        <v>151</v>
      </c>
      <c r="Y48" s="3">
        <f t="shared" si="2"/>
        <v>203</v>
      </c>
      <c r="Z48" s="3">
        <f t="shared" si="2"/>
        <v>155</v>
      </c>
      <c r="AA48" s="3">
        <f t="shared" si="2"/>
        <v>180</v>
      </c>
      <c r="AB48" s="3">
        <f t="shared" si="2"/>
        <v>162</v>
      </c>
      <c r="AC48" s="51">
        <f>SUM(W48:AB48)</f>
        <v>1063</v>
      </c>
    </row>
    <row r="49" spans="18:29" ht="12.75">
      <c r="R49" s="79" t="s">
        <v>531</v>
      </c>
      <c r="W49" s="3">
        <f aca="true" t="shared" si="3" ref="W49:AB49">SUM(W21:W32)</f>
        <v>154</v>
      </c>
      <c r="X49" s="3">
        <f t="shared" si="3"/>
        <v>90</v>
      </c>
      <c r="Y49" s="3">
        <f t="shared" si="3"/>
        <v>149</v>
      </c>
      <c r="Z49" s="3">
        <f t="shared" si="3"/>
        <v>121</v>
      </c>
      <c r="AA49" s="3">
        <f t="shared" si="3"/>
        <v>159</v>
      </c>
      <c r="AB49" s="3">
        <f t="shared" si="3"/>
        <v>87</v>
      </c>
      <c r="AC49" s="51">
        <f>SUM(W49:AB49)</f>
        <v>760</v>
      </c>
    </row>
    <row r="50" spans="18:29" ht="12.75">
      <c r="R50" s="79" t="s">
        <v>517</v>
      </c>
      <c r="W50" s="3">
        <f aca="true" t="shared" si="4" ref="W50:AB50">SUM(W33:W40)</f>
        <v>86</v>
      </c>
      <c r="X50" s="3">
        <f t="shared" si="4"/>
        <v>45</v>
      </c>
      <c r="Y50" s="3">
        <f t="shared" si="4"/>
        <v>98</v>
      </c>
      <c r="Z50" s="3">
        <f t="shared" si="4"/>
        <v>61</v>
      </c>
      <c r="AA50" s="3">
        <f t="shared" si="4"/>
        <v>78</v>
      </c>
      <c r="AB50" s="3">
        <f t="shared" si="4"/>
        <v>63</v>
      </c>
      <c r="AC50" s="51">
        <f>SUM(W50:AB50)</f>
        <v>431</v>
      </c>
    </row>
    <row r="51" spans="18:29" ht="12.75">
      <c r="R51" s="79" t="s">
        <v>771</v>
      </c>
      <c r="W51" s="3">
        <f aca="true" t="shared" si="5" ref="W51:AB51">SUM(W41:W42)</f>
        <v>14</v>
      </c>
      <c r="X51" s="3">
        <f t="shared" si="5"/>
        <v>4</v>
      </c>
      <c r="Y51" s="3">
        <f t="shared" si="5"/>
        <v>17</v>
      </c>
      <c r="Z51" s="3">
        <f t="shared" si="5"/>
        <v>17</v>
      </c>
      <c r="AA51" s="3">
        <f t="shared" si="5"/>
        <v>11</v>
      </c>
      <c r="AB51" s="3">
        <f t="shared" si="5"/>
        <v>13</v>
      </c>
      <c r="AC51" s="51">
        <f>SUM(W51:AB51)</f>
        <v>76</v>
      </c>
    </row>
    <row r="52" spans="23:29" ht="12.75">
      <c r="W52" s="32">
        <f aca="true" t="shared" si="6" ref="W52:AB52">SUM(W48:W51)</f>
        <v>466</v>
      </c>
      <c r="X52" s="32">
        <f t="shared" si="6"/>
        <v>290</v>
      </c>
      <c r="Y52" s="32">
        <f t="shared" si="6"/>
        <v>467</v>
      </c>
      <c r="Z52" s="32">
        <f t="shared" si="6"/>
        <v>354</v>
      </c>
      <c r="AA52" s="32">
        <f t="shared" si="6"/>
        <v>428</v>
      </c>
      <c r="AB52" s="32">
        <f t="shared" si="6"/>
        <v>325</v>
      </c>
      <c r="AC52" s="51">
        <f>SUM(AC48:AC51)</f>
        <v>2330</v>
      </c>
    </row>
  </sheetData>
  <sheetProtection/>
  <mergeCells count="16">
    <mergeCell ref="AA5:AB5"/>
    <mergeCell ref="P5:Q5"/>
    <mergeCell ref="R5:S5"/>
    <mergeCell ref="T5:U5"/>
    <mergeCell ref="W5:X5"/>
    <mergeCell ref="N5:O5"/>
    <mergeCell ref="A2:AD2"/>
    <mergeCell ref="A3:AD3"/>
    <mergeCell ref="A4:AD4"/>
    <mergeCell ref="Y5:Z5"/>
    <mergeCell ref="A5:A6"/>
    <mergeCell ref="B5:B6"/>
    <mergeCell ref="E5:F5"/>
    <mergeCell ref="G5:H5"/>
    <mergeCell ref="J5:K5"/>
    <mergeCell ref="L5:M5"/>
  </mergeCells>
  <printOptions/>
  <pageMargins left="0" right="0" top="0.3937007874015748" bottom="0.3937007874015748" header="0" footer="0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56"/>
  <sheetViews>
    <sheetView zoomScale="110" zoomScaleNormal="110" zoomScalePageLayoutView="0" workbookViewId="0" topLeftCell="A13">
      <selection activeCell="N48" sqref="N48"/>
    </sheetView>
  </sheetViews>
  <sheetFormatPr defaultColWidth="9.140625" defaultRowHeight="12.75"/>
  <cols>
    <col min="1" max="1" width="3.00390625" style="3" customWidth="1"/>
    <col min="2" max="2" width="16.7109375" style="1" customWidth="1"/>
    <col min="3" max="3" width="8.421875" style="74" customWidth="1"/>
    <col min="4" max="4" width="5.8515625" style="3" customWidth="1"/>
    <col min="5" max="5" width="3.421875" style="3" customWidth="1"/>
    <col min="6" max="6" width="18.7109375" style="1" customWidth="1"/>
    <col min="7" max="7" width="8.00390625" style="1" customWidth="1"/>
    <col min="8" max="8" width="5.57421875" style="3" customWidth="1"/>
    <col min="9" max="9" width="3.140625" style="3" customWidth="1"/>
    <col min="10" max="10" width="19.00390625" style="1" customWidth="1"/>
    <col min="11" max="11" width="8.57421875" style="1" customWidth="1"/>
    <col min="12" max="12" width="5.57421875" style="3" customWidth="1"/>
    <col min="13" max="13" width="3.421875" style="3" customWidth="1"/>
    <col min="14" max="14" width="19.421875" style="1" customWidth="1"/>
    <col min="15" max="15" width="8.421875" style="1" customWidth="1"/>
    <col min="16" max="16" width="5.28125" style="3" customWidth="1"/>
    <col min="17" max="16384" width="9.140625" style="1" customWidth="1"/>
  </cols>
  <sheetData>
    <row r="1" ht="14.25">
      <c r="P1" s="533"/>
    </row>
    <row r="2" spans="1:16" s="159" customFormat="1" ht="26.25">
      <c r="A2" s="185"/>
      <c r="B2" s="186"/>
      <c r="C2" s="187"/>
      <c r="D2" s="188" t="s">
        <v>1379</v>
      </c>
      <c r="E2" s="189"/>
      <c r="F2" s="190"/>
      <c r="G2" s="190"/>
      <c r="H2" s="189"/>
      <c r="I2" s="189"/>
      <c r="J2" s="191"/>
      <c r="K2" s="191"/>
      <c r="L2" s="192"/>
      <c r="M2" s="192"/>
      <c r="N2" s="191"/>
      <c r="O2" s="186"/>
      <c r="P2" s="185"/>
    </row>
    <row r="3" spans="1:16" s="159" customFormat="1" ht="26.25">
      <c r="A3" s="185"/>
      <c r="B3" s="186"/>
      <c r="C3" s="187"/>
      <c r="D3" s="188" t="s">
        <v>864</v>
      </c>
      <c r="E3" s="189"/>
      <c r="F3" s="190"/>
      <c r="G3" s="190"/>
      <c r="H3" s="189"/>
      <c r="I3" s="189"/>
      <c r="J3" s="191"/>
      <c r="K3" s="191"/>
      <c r="L3" s="192"/>
      <c r="M3" s="192"/>
      <c r="N3" s="191"/>
      <c r="O3" s="186"/>
      <c r="P3" s="185"/>
    </row>
    <row r="4" spans="1:16" s="17" customFormat="1" ht="12.75">
      <c r="A4" s="890" t="s">
        <v>777</v>
      </c>
      <c r="B4" s="891"/>
      <c r="C4" s="891"/>
      <c r="D4" s="892"/>
      <c r="E4" s="890" t="s">
        <v>778</v>
      </c>
      <c r="F4" s="891"/>
      <c r="G4" s="891"/>
      <c r="H4" s="892"/>
      <c r="I4" s="890" t="s">
        <v>779</v>
      </c>
      <c r="J4" s="891"/>
      <c r="K4" s="891"/>
      <c r="L4" s="892"/>
      <c r="M4" s="890" t="s">
        <v>780</v>
      </c>
      <c r="N4" s="891"/>
      <c r="O4" s="891"/>
      <c r="P4" s="892"/>
    </row>
    <row r="5" spans="1:16" ht="12">
      <c r="A5" s="893"/>
      <c r="B5" s="894"/>
      <c r="C5" s="894"/>
      <c r="D5" s="895"/>
      <c r="E5" s="893"/>
      <c r="F5" s="894"/>
      <c r="G5" s="894"/>
      <c r="H5" s="895"/>
      <c r="I5" s="893"/>
      <c r="J5" s="894"/>
      <c r="K5" s="894"/>
      <c r="L5" s="895"/>
      <c r="M5" s="893"/>
      <c r="N5" s="894"/>
      <c r="O5" s="894"/>
      <c r="P5" s="895"/>
    </row>
    <row r="6" spans="1:16" s="146" customFormat="1" ht="12">
      <c r="A6" s="710" t="s">
        <v>20</v>
      </c>
      <c r="B6" s="710" t="s">
        <v>21</v>
      </c>
      <c r="C6" s="711" t="s">
        <v>776</v>
      </c>
      <c r="D6" s="712" t="s">
        <v>762</v>
      </c>
      <c r="E6" s="710" t="s">
        <v>20</v>
      </c>
      <c r="F6" s="710" t="s">
        <v>21</v>
      </c>
      <c r="G6" s="712"/>
      <c r="H6" s="712" t="s">
        <v>762</v>
      </c>
      <c r="I6" s="710" t="s">
        <v>20</v>
      </c>
      <c r="J6" s="710" t="s">
        <v>21</v>
      </c>
      <c r="K6" s="712" t="s">
        <v>776</v>
      </c>
      <c r="L6" s="712" t="s">
        <v>762</v>
      </c>
      <c r="M6" s="710" t="s">
        <v>20</v>
      </c>
      <c r="N6" s="710" t="s">
        <v>21</v>
      </c>
      <c r="O6" s="712" t="s">
        <v>776</v>
      </c>
      <c r="P6" s="712" t="s">
        <v>762</v>
      </c>
    </row>
    <row r="7" spans="1:17" ht="12.75">
      <c r="A7" s="505">
        <v>1</v>
      </c>
      <c r="B7" s="729" t="s">
        <v>523</v>
      </c>
      <c r="C7" s="33">
        <v>9</v>
      </c>
      <c r="D7" s="479"/>
      <c r="E7" s="13">
        <v>1</v>
      </c>
      <c r="F7" s="729" t="s">
        <v>502</v>
      </c>
      <c r="G7" s="714">
        <v>15</v>
      </c>
      <c r="H7" s="703"/>
      <c r="I7" s="13">
        <v>1</v>
      </c>
      <c r="J7" s="729" t="s">
        <v>550</v>
      </c>
      <c r="K7" s="730">
        <v>18</v>
      </c>
      <c r="L7" s="704"/>
      <c r="M7" s="13">
        <v>1</v>
      </c>
      <c r="N7" s="736" t="s">
        <v>60</v>
      </c>
      <c r="O7" s="714">
        <v>4</v>
      </c>
      <c r="P7" s="477"/>
      <c r="Q7" s="708"/>
    </row>
    <row r="8" spans="1:17" ht="12.75">
      <c r="A8" s="324">
        <v>2</v>
      </c>
      <c r="B8" s="731" t="s">
        <v>595</v>
      </c>
      <c r="C8" s="34">
        <v>10</v>
      </c>
      <c r="D8" s="480"/>
      <c r="E8" s="84">
        <v>2</v>
      </c>
      <c r="F8" s="731" t="s">
        <v>497</v>
      </c>
      <c r="G8" s="715">
        <v>33</v>
      </c>
      <c r="H8" s="705"/>
      <c r="I8" s="84">
        <v>2</v>
      </c>
      <c r="J8" s="731" t="s">
        <v>541</v>
      </c>
      <c r="K8" s="732">
        <v>50</v>
      </c>
      <c r="L8" s="706"/>
      <c r="M8" s="84">
        <v>2</v>
      </c>
      <c r="N8" s="734" t="s">
        <v>366</v>
      </c>
      <c r="O8" s="715">
        <v>33</v>
      </c>
      <c r="P8" s="478"/>
      <c r="Q8" s="708"/>
    </row>
    <row r="9" spans="1:17" ht="12.75">
      <c r="A9" s="324">
        <v>3</v>
      </c>
      <c r="B9" s="733" t="s">
        <v>1401</v>
      </c>
      <c r="C9" s="494">
        <v>14</v>
      </c>
      <c r="D9" s="480"/>
      <c r="E9" s="84">
        <v>3</v>
      </c>
      <c r="F9" s="731" t="s">
        <v>506</v>
      </c>
      <c r="G9" s="715">
        <v>36</v>
      </c>
      <c r="H9" s="705"/>
      <c r="I9" s="84">
        <v>3</v>
      </c>
      <c r="J9" s="734" t="s">
        <v>1397</v>
      </c>
      <c r="K9" s="732">
        <v>61</v>
      </c>
      <c r="L9" s="706"/>
      <c r="M9" s="84">
        <v>3</v>
      </c>
      <c r="N9" s="734" t="s">
        <v>1396</v>
      </c>
      <c r="O9" s="715">
        <v>33</v>
      </c>
      <c r="P9" s="478"/>
      <c r="Q9" s="708"/>
    </row>
    <row r="10" spans="1:17" ht="12.75">
      <c r="A10" s="324">
        <v>4</v>
      </c>
      <c r="B10" s="731" t="s">
        <v>597</v>
      </c>
      <c r="C10" s="34">
        <v>18</v>
      </c>
      <c r="D10" s="480"/>
      <c r="E10" s="84">
        <v>4</v>
      </c>
      <c r="F10" s="731" t="s">
        <v>473</v>
      </c>
      <c r="G10" s="715">
        <v>40</v>
      </c>
      <c r="H10" s="705"/>
      <c r="I10" s="84">
        <v>4</v>
      </c>
      <c r="J10" s="731" t="s">
        <v>542</v>
      </c>
      <c r="K10" s="732">
        <v>64</v>
      </c>
      <c r="L10" s="706"/>
      <c r="M10" s="84">
        <v>4</v>
      </c>
      <c r="N10" s="734" t="s">
        <v>1386</v>
      </c>
      <c r="O10" s="715">
        <v>43</v>
      </c>
      <c r="P10" s="478"/>
      <c r="Q10" s="708"/>
    </row>
    <row r="11" spans="1:17" ht="12.75">
      <c r="A11" s="324">
        <v>5</v>
      </c>
      <c r="B11" s="731" t="s">
        <v>524</v>
      </c>
      <c r="C11" s="34">
        <v>18</v>
      </c>
      <c r="D11" s="480"/>
      <c r="E11" s="84">
        <v>5</v>
      </c>
      <c r="F11" s="731" t="s">
        <v>16</v>
      </c>
      <c r="G11" s="715">
        <v>51</v>
      </c>
      <c r="H11" s="705"/>
      <c r="I11" s="84">
        <v>5</v>
      </c>
      <c r="J11" s="731" t="s">
        <v>543</v>
      </c>
      <c r="K11" s="732">
        <v>67</v>
      </c>
      <c r="L11" s="706"/>
      <c r="M11" s="84">
        <v>5</v>
      </c>
      <c r="N11" s="734" t="s">
        <v>62</v>
      </c>
      <c r="O11" s="715">
        <v>47</v>
      </c>
      <c r="P11" s="478"/>
      <c r="Q11" s="708"/>
    </row>
    <row r="12" spans="1:17" ht="12.75">
      <c r="A12" s="324">
        <v>6</v>
      </c>
      <c r="B12" s="731" t="s">
        <v>53</v>
      </c>
      <c r="C12" s="34">
        <v>35</v>
      </c>
      <c r="D12" s="480"/>
      <c r="E12" s="84">
        <v>6</v>
      </c>
      <c r="F12" s="731" t="s">
        <v>507</v>
      </c>
      <c r="G12" s="715">
        <v>51</v>
      </c>
      <c r="H12" s="705"/>
      <c r="I12" s="84">
        <v>6</v>
      </c>
      <c r="J12" s="731" t="s">
        <v>544</v>
      </c>
      <c r="K12" s="732">
        <v>71</v>
      </c>
      <c r="L12" s="706"/>
      <c r="M12" s="84">
        <v>6</v>
      </c>
      <c r="N12" s="734" t="s">
        <v>59</v>
      </c>
      <c r="O12" s="715">
        <v>54</v>
      </c>
      <c r="P12" s="478"/>
      <c r="Q12" s="708"/>
    </row>
    <row r="13" spans="1:17" ht="12.75">
      <c r="A13" s="324">
        <v>7</v>
      </c>
      <c r="B13" s="731" t="s">
        <v>45</v>
      </c>
      <c r="C13" s="34">
        <v>39</v>
      </c>
      <c r="D13" s="480"/>
      <c r="E13" s="84">
        <v>7</v>
      </c>
      <c r="F13" s="731" t="s">
        <v>1393</v>
      </c>
      <c r="G13" s="715">
        <v>55</v>
      </c>
      <c r="H13" s="705"/>
      <c r="I13" s="84">
        <v>7</v>
      </c>
      <c r="J13" s="731" t="s">
        <v>557</v>
      </c>
      <c r="K13" s="732">
        <v>73</v>
      </c>
      <c r="L13" s="706"/>
      <c r="M13" s="84">
        <v>7</v>
      </c>
      <c r="N13" s="734" t="s">
        <v>359</v>
      </c>
      <c r="O13" s="715">
        <v>59</v>
      </c>
      <c r="P13" s="478"/>
      <c r="Q13" s="708"/>
    </row>
    <row r="14" spans="1:17" ht="12.75">
      <c r="A14" s="324">
        <v>8</v>
      </c>
      <c r="B14" s="731" t="s">
        <v>758</v>
      </c>
      <c r="C14" s="34">
        <v>43</v>
      </c>
      <c r="D14" s="480"/>
      <c r="E14" s="84">
        <v>8</v>
      </c>
      <c r="F14" s="731" t="s">
        <v>511</v>
      </c>
      <c r="G14" s="715">
        <v>61</v>
      </c>
      <c r="H14" s="705"/>
      <c r="I14" s="84">
        <v>8</v>
      </c>
      <c r="J14" s="731" t="s">
        <v>547</v>
      </c>
      <c r="K14" s="732">
        <v>73</v>
      </c>
      <c r="L14" s="706"/>
      <c r="M14" s="84">
        <v>8</v>
      </c>
      <c r="N14" s="734" t="s">
        <v>368</v>
      </c>
      <c r="O14" s="715">
        <v>60</v>
      </c>
      <c r="P14" s="478"/>
      <c r="Q14" s="708"/>
    </row>
    <row r="15" spans="1:17" ht="12.75">
      <c r="A15" s="324">
        <v>9</v>
      </c>
      <c r="B15" s="731" t="s">
        <v>757</v>
      </c>
      <c r="C15" s="34">
        <v>51</v>
      </c>
      <c r="D15" s="480"/>
      <c r="E15" s="84">
        <v>9</v>
      </c>
      <c r="F15" s="731" t="s">
        <v>471</v>
      </c>
      <c r="G15" s="715">
        <v>66</v>
      </c>
      <c r="H15" s="705"/>
      <c r="I15" s="84">
        <v>9</v>
      </c>
      <c r="J15" s="731" t="s">
        <v>1398</v>
      </c>
      <c r="K15" s="732">
        <v>83</v>
      </c>
      <c r="L15" s="706"/>
      <c r="M15" s="84">
        <v>9</v>
      </c>
      <c r="N15" s="734" t="s">
        <v>65</v>
      </c>
      <c r="O15" s="715">
        <v>61</v>
      </c>
      <c r="P15" s="478"/>
      <c r="Q15" s="708"/>
    </row>
    <row r="16" spans="1:17" ht="12.75">
      <c r="A16" s="324">
        <v>10</v>
      </c>
      <c r="B16" s="731" t="s">
        <v>692</v>
      </c>
      <c r="C16" s="34">
        <v>53</v>
      </c>
      <c r="D16" s="480"/>
      <c r="E16" s="84">
        <v>10</v>
      </c>
      <c r="F16" s="731" t="s">
        <v>612</v>
      </c>
      <c r="G16" s="715">
        <v>74</v>
      </c>
      <c r="H16" s="705"/>
      <c r="I16" s="84">
        <v>10</v>
      </c>
      <c r="J16" s="731" t="s">
        <v>374</v>
      </c>
      <c r="K16" s="732">
        <v>88</v>
      </c>
      <c r="L16" s="706"/>
      <c r="M16" s="84">
        <v>10</v>
      </c>
      <c r="N16" s="734" t="s">
        <v>360</v>
      </c>
      <c r="O16" s="715">
        <v>61</v>
      </c>
      <c r="P16" s="478"/>
      <c r="Q16" s="708"/>
    </row>
    <row r="17" spans="1:17" ht="12.75">
      <c r="A17" s="324">
        <v>11</v>
      </c>
      <c r="B17" s="731" t="s">
        <v>520</v>
      </c>
      <c r="C17" s="34">
        <v>55</v>
      </c>
      <c r="D17" s="480"/>
      <c r="E17" s="84">
        <v>11</v>
      </c>
      <c r="F17" s="731" t="s">
        <v>498</v>
      </c>
      <c r="G17" s="715">
        <v>78</v>
      </c>
      <c r="H17" s="705"/>
      <c r="I17" s="84">
        <v>11</v>
      </c>
      <c r="J17" s="731" t="s">
        <v>376</v>
      </c>
      <c r="K17" s="732">
        <v>95</v>
      </c>
      <c r="L17" s="706"/>
      <c r="M17" s="84">
        <v>11</v>
      </c>
      <c r="N17" s="734" t="s">
        <v>364</v>
      </c>
      <c r="O17" s="715">
        <v>62</v>
      </c>
      <c r="P17" s="478"/>
      <c r="Q17" s="708"/>
    </row>
    <row r="18" spans="1:17" ht="12.75">
      <c r="A18" s="324">
        <v>12</v>
      </c>
      <c r="B18" s="731" t="s">
        <v>1388</v>
      </c>
      <c r="C18" s="34">
        <v>56</v>
      </c>
      <c r="D18" s="480"/>
      <c r="E18" s="84">
        <v>12</v>
      </c>
      <c r="F18" s="731" t="s">
        <v>470</v>
      </c>
      <c r="G18" s="715">
        <v>80</v>
      </c>
      <c r="H18" s="705"/>
      <c r="I18" s="84">
        <v>12</v>
      </c>
      <c r="J18" s="731" t="s">
        <v>1399</v>
      </c>
      <c r="K18" s="732">
        <v>103</v>
      </c>
      <c r="L18" s="706"/>
      <c r="M18" s="84">
        <v>12</v>
      </c>
      <c r="N18" s="734" t="s">
        <v>763</v>
      </c>
      <c r="O18" s="715">
        <v>63</v>
      </c>
      <c r="P18" s="478"/>
      <c r="Q18" s="708"/>
    </row>
    <row r="19" spans="1:17" ht="12.75">
      <c r="A19" s="324">
        <v>13</v>
      </c>
      <c r="B19" s="731" t="s">
        <v>47</v>
      </c>
      <c r="C19" s="34">
        <v>58</v>
      </c>
      <c r="D19" s="480"/>
      <c r="E19" s="84">
        <v>13</v>
      </c>
      <c r="F19" s="731" t="s">
        <v>508</v>
      </c>
      <c r="G19" s="715">
        <v>84</v>
      </c>
      <c r="H19" s="705"/>
      <c r="I19" s="84">
        <v>13</v>
      </c>
      <c r="J19" s="731" t="s">
        <v>546</v>
      </c>
      <c r="K19" s="732">
        <v>109</v>
      </c>
      <c r="L19" s="706"/>
      <c r="M19" s="84">
        <v>13</v>
      </c>
      <c r="N19" s="734" t="s">
        <v>358</v>
      </c>
      <c r="O19" s="715">
        <v>66</v>
      </c>
      <c r="P19" s="478"/>
      <c r="Q19" s="708"/>
    </row>
    <row r="20" spans="1:17" ht="12.75">
      <c r="A20" s="324">
        <v>14</v>
      </c>
      <c r="B20" s="731" t="s">
        <v>57</v>
      </c>
      <c r="C20" s="34">
        <v>61</v>
      </c>
      <c r="D20" s="480"/>
      <c r="E20" s="84">
        <v>14</v>
      </c>
      <c r="F20" s="731" t="s">
        <v>9</v>
      </c>
      <c r="G20" s="715">
        <v>86</v>
      </c>
      <c r="H20" s="705"/>
      <c r="I20" s="84"/>
      <c r="J20" s="9"/>
      <c r="K20" s="84"/>
      <c r="L20" s="706"/>
      <c r="M20" s="84">
        <v>14</v>
      </c>
      <c r="N20" s="734" t="s">
        <v>367</v>
      </c>
      <c r="O20" s="715">
        <v>71</v>
      </c>
      <c r="P20" s="478"/>
      <c r="Q20" s="709"/>
    </row>
    <row r="21" spans="1:17" ht="12.75">
      <c r="A21" s="324">
        <v>15</v>
      </c>
      <c r="B21" s="731" t="s">
        <v>1390</v>
      </c>
      <c r="C21" s="34">
        <v>64</v>
      </c>
      <c r="D21" s="480"/>
      <c r="E21" s="84">
        <v>15</v>
      </c>
      <c r="F21" s="731" t="s">
        <v>1394</v>
      </c>
      <c r="G21" s="715">
        <v>90</v>
      </c>
      <c r="H21" s="705"/>
      <c r="I21" s="84"/>
      <c r="J21" s="9"/>
      <c r="K21" s="84"/>
      <c r="L21" s="706"/>
      <c r="M21" s="84">
        <v>15</v>
      </c>
      <c r="N21" s="734" t="s">
        <v>61</v>
      </c>
      <c r="O21" s="715">
        <v>84</v>
      </c>
      <c r="P21" s="478"/>
      <c r="Q21" s="708"/>
    </row>
    <row r="22" spans="1:17" ht="12.75">
      <c r="A22" s="324">
        <v>16</v>
      </c>
      <c r="B22" s="731" t="s">
        <v>1391</v>
      </c>
      <c r="C22" s="34">
        <v>71</v>
      </c>
      <c r="D22" s="480"/>
      <c r="E22" s="84">
        <v>16</v>
      </c>
      <c r="F22" s="731" t="s">
        <v>505</v>
      </c>
      <c r="G22" s="715">
        <v>98</v>
      </c>
      <c r="H22" s="705"/>
      <c r="I22" s="84"/>
      <c r="J22" s="9"/>
      <c r="K22" s="84"/>
      <c r="L22" s="706"/>
      <c r="M22" s="84">
        <v>16</v>
      </c>
      <c r="N22" s="734" t="s">
        <v>1387</v>
      </c>
      <c r="O22" s="715">
        <v>91</v>
      </c>
      <c r="P22" s="478"/>
      <c r="Q22" s="708"/>
    </row>
    <row r="23" spans="1:17" ht="12.75">
      <c r="A23" s="324">
        <v>17</v>
      </c>
      <c r="B23" s="731" t="s">
        <v>521</v>
      </c>
      <c r="C23" s="34">
        <v>84</v>
      </c>
      <c r="D23" s="480"/>
      <c r="E23" s="84">
        <v>17</v>
      </c>
      <c r="F23" s="734" t="s">
        <v>1395</v>
      </c>
      <c r="G23" s="715">
        <v>105</v>
      </c>
      <c r="H23" s="705"/>
      <c r="I23" s="84"/>
      <c r="J23" s="9"/>
      <c r="K23" s="84"/>
      <c r="L23" s="706"/>
      <c r="M23" s="84">
        <v>17</v>
      </c>
      <c r="N23" s="734" t="s">
        <v>58</v>
      </c>
      <c r="O23" s="715">
        <v>93</v>
      </c>
      <c r="P23" s="478"/>
      <c r="Q23" s="745"/>
    </row>
    <row r="24" spans="1:17" ht="12.75">
      <c r="A24" s="324">
        <v>18</v>
      </c>
      <c r="B24" s="731" t="s">
        <v>690</v>
      </c>
      <c r="C24" s="260">
        <v>86</v>
      </c>
      <c r="D24" s="480"/>
      <c r="E24" s="84">
        <v>18</v>
      </c>
      <c r="F24" s="731" t="s">
        <v>472</v>
      </c>
      <c r="G24" s="715">
        <v>107</v>
      </c>
      <c r="H24" s="705"/>
      <c r="I24" s="84"/>
      <c r="J24" s="9"/>
      <c r="K24" s="84"/>
      <c r="L24" s="84"/>
      <c r="M24" s="84">
        <v>18</v>
      </c>
      <c r="N24" s="734" t="s">
        <v>362</v>
      </c>
      <c r="O24" s="715">
        <v>94</v>
      </c>
      <c r="P24" s="478"/>
      <c r="Q24" s="745"/>
    </row>
    <row r="25" spans="1:17" ht="12.75">
      <c r="A25" s="324">
        <v>19</v>
      </c>
      <c r="B25" s="731" t="s">
        <v>691</v>
      </c>
      <c r="C25" s="34">
        <v>94</v>
      </c>
      <c r="D25" s="480"/>
      <c r="E25" s="84">
        <v>19</v>
      </c>
      <c r="F25" s="731" t="s">
        <v>539</v>
      </c>
      <c r="G25" s="715">
        <v>108</v>
      </c>
      <c r="H25" s="707"/>
      <c r="I25" s="84"/>
      <c r="J25" s="9"/>
      <c r="K25" s="84"/>
      <c r="L25" s="84"/>
      <c r="M25" s="84">
        <v>19</v>
      </c>
      <c r="N25" s="734" t="s">
        <v>357</v>
      </c>
      <c r="O25" s="715">
        <v>102</v>
      </c>
      <c r="P25" s="84"/>
      <c r="Q25" s="746"/>
    </row>
    <row r="26" spans="1:17" ht="12.75">
      <c r="A26" s="324">
        <v>20</v>
      </c>
      <c r="B26" s="731" t="s">
        <v>44</v>
      </c>
      <c r="C26" s="260">
        <v>95</v>
      </c>
      <c r="D26" s="494"/>
      <c r="E26" s="84">
        <v>20</v>
      </c>
      <c r="F26" s="731" t="s">
        <v>14</v>
      </c>
      <c r="G26" s="715">
        <v>109</v>
      </c>
      <c r="H26" s="707"/>
      <c r="I26" s="84"/>
      <c r="J26" s="9"/>
      <c r="K26" s="84"/>
      <c r="L26" s="84"/>
      <c r="M26" s="84"/>
      <c r="N26" s="9"/>
      <c r="O26" s="713"/>
      <c r="P26" s="84"/>
      <c r="Q26" s="3"/>
    </row>
    <row r="27" spans="1:16" ht="12.75">
      <c r="A27" s="324">
        <v>21</v>
      </c>
      <c r="B27" s="731" t="s">
        <v>1389</v>
      </c>
      <c r="C27" s="260">
        <v>96</v>
      </c>
      <c r="D27" s="494"/>
      <c r="E27" s="84">
        <v>21</v>
      </c>
      <c r="F27" s="731" t="s">
        <v>6</v>
      </c>
      <c r="G27" s="715">
        <v>109</v>
      </c>
      <c r="H27" s="84"/>
      <c r="I27" s="84"/>
      <c r="J27" s="9"/>
      <c r="K27" s="84"/>
      <c r="L27" s="84"/>
      <c r="M27" s="84"/>
      <c r="N27" s="9"/>
      <c r="O27" s="84"/>
      <c r="P27" s="84"/>
    </row>
    <row r="28" spans="1:16" ht="12">
      <c r="A28" s="324">
        <v>22</v>
      </c>
      <c r="B28" s="731" t="s">
        <v>50</v>
      </c>
      <c r="C28" s="34">
        <v>104</v>
      </c>
      <c r="D28" s="494"/>
      <c r="E28" s="84">
        <v>22</v>
      </c>
      <c r="F28" s="731" t="s">
        <v>501</v>
      </c>
      <c r="G28" s="715">
        <v>112</v>
      </c>
      <c r="H28" s="84"/>
      <c r="I28" s="84"/>
      <c r="J28" s="9"/>
      <c r="K28" s="84"/>
      <c r="L28" s="84"/>
      <c r="M28" s="84"/>
      <c r="N28" s="9"/>
      <c r="O28" s="84"/>
      <c r="P28" s="84"/>
    </row>
    <row r="29" spans="1:16" ht="12">
      <c r="A29" s="324">
        <v>23</v>
      </c>
      <c r="B29" s="731" t="s">
        <v>751</v>
      </c>
      <c r="C29" s="34">
        <v>105</v>
      </c>
      <c r="D29" s="84"/>
      <c r="E29" s="84"/>
      <c r="F29" s="9"/>
      <c r="G29" s="702"/>
      <c r="H29" s="84"/>
      <c r="I29" s="84"/>
      <c r="J29" s="9"/>
      <c r="K29" s="84"/>
      <c r="L29" s="84"/>
      <c r="M29" s="84"/>
      <c r="N29" s="9"/>
      <c r="O29" s="84"/>
      <c r="P29" s="84"/>
    </row>
    <row r="30" spans="1:16" ht="15">
      <c r="A30" s="324">
        <v>24</v>
      </c>
      <c r="B30" s="731" t="s">
        <v>593</v>
      </c>
      <c r="C30" s="547">
        <v>106</v>
      </c>
      <c r="D30" s="84"/>
      <c r="E30" s="84"/>
      <c r="G30" s="325"/>
      <c r="H30" s="84"/>
      <c r="I30" s="84"/>
      <c r="J30" s="9"/>
      <c r="K30" s="84"/>
      <c r="L30" s="84"/>
      <c r="M30" s="84"/>
      <c r="N30" s="9"/>
      <c r="O30" s="84"/>
      <c r="P30" s="84"/>
    </row>
    <row r="31" spans="1:16" ht="15">
      <c r="A31" s="324">
        <v>25</v>
      </c>
      <c r="B31" s="731" t="s">
        <v>52</v>
      </c>
      <c r="C31" s="701">
        <v>120</v>
      </c>
      <c r="D31" s="84"/>
      <c r="E31" s="84"/>
      <c r="F31" s="9"/>
      <c r="G31" s="325"/>
      <c r="H31" s="84"/>
      <c r="I31" s="84"/>
      <c r="J31" s="9"/>
      <c r="K31" s="84"/>
      <c r="L31" s="84"/>
      <c r="M31" s="84"/>
      <c r="N31" s="9"/>
      <c r="O31" s="84"/>
      <c r="P31" s="84"/>
    </row>
    <row r="32" spans="1:16" ht="14.25">
      <c r="A32" s="84"/>
      <c r="B32" s="9"/>
      <c r="C32" s="84"/>
      <c r="D32" s="84"/>
      <c r="E32" s="84"/>
      <c r="F32" s="9"/>
      <c r="G32" s="325"/>
      <c r="H32" s="84"/>
      <c r="I32" s="84"/>
      <c r="J32" s="9"/>
      <c r="K32" s="84"/>
      <c r="L32" s="84"/>
      <c r="M32" s="84"/>
      <c r="N32" s="9"/>
      <c r="O32" s="84"/>
      <c r="P32" s="84"/>
    </row>
    <row r="33" spans="1:104" s="327" customFormat="1" ht="12.75">
      <c r="A33" s="896" t="s">
        <v>773</v>
      </c>
      <c r="B33" s="896"/>
      <c r="C33" s="735">
        <f>SUM(C7:C32)</f>
        <v>1545</v>
      </c>
      <c r="D33" s="735">
        <f>SUM(D7:D32)</f>
        <v>0</v>
      </c>
      <c r="E33" s="896" t="s">
        <v>772</v>
      </c>
      <c r="F33" s="896"/>
      <c r="G33" s="735">
        <f>SUM(G7:G32)</f>
        <v>1648</v>
      </c>
      <c r="H33" s="735">
        <f>SUM(H7:H32)</f>
        <v>0</v>
      </c>
      <c r="I33" s="896" t="s">
        <v>774</v>
      </c>
      <c r="J33" s="896"/>
      <c r="K33" s="735">
        <f>SUM(K7:K32)</f>
        <v>955</v>
      </c>
      <c r="L33" s="735">
        <f>SUM(L7:L32)</f>
        <v>0</v>
      </c>
      <c r="M33" s="896" t="s">
        <v>775</v>
      </c>
      <c r="N33" s="896"/>
      <c r="O33" s="735">
        <f>SUM(O7:O32)</f>
        <v>1181</v>
      </c>
      <c r="P33" s="735">
        <f>SUM(P7:P32)</f>
        <v>0</v>
      </c>
      <c r="Q33" s="326">
        <f>SUM(C33,G33,K33,O33,)</f>
        <v>5329</v>
      </c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</row>
    <row r="34" spans="1:104" s="327" customFormat="1" ht="15.75">
      <c r="A34" s="887" t="s">
        <v>1392</v>
      </c>
      <c r="B34" s="888"/>
      <c r="C34" s="888"/>
      <c r="D34" s="888"/>
      <c r="E34" s="888"/>
      <c r="F34" s="888"/>
      <c r="G34" s="888"/>
      <c r="H34" s="888"/>
      <c r="I34" s="888"/>
      <c r="J34" s="888"/>
      <c r="K34" s="888"/>
      <c r="L34" s="888"/>
      <c r="M34" s="888"/>
      <c r="N34" s="888"/>
      <c r="O34" s="888"/>
      <c r="P34" s="889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</row>
    <row r="35" spans="1:104" s="329" customFormat="1" ht="15">
      <c r="A35" s="884" t="s">
        <v>1403</v>
      </c>
      <c r="B35" s="885"/>
      <c r="C35" s="885"/>
      <c r="D35" s="885"/>
      <c r="E35" s="885"/>
      <c r="F35" s="885"/>
      <c r="G35" s="885"/>
      <c r="H35" s="885"/>
      <c r="I35" s="885"/>
      <c r="J35" s="885"/>
      <c r="K35" s="885"/>
      <c r="L35" s="885"/>
      <c r="M35" s="885"/>
      <c r="N35" s="885"/>
      <c r="O35" s="885"/>
      <c r="P35" s="886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</row>
    <row r="36" spans="10:104" ht="23.25">
      <c r="J36" s="1" t="s">
        <v>312</v>
      </c>
      <c r="O36" s="748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</row>
    <row r="41" ht="11.25" customHeight="1"/>
    <row r="56" ht="12">
      <c r="C56" s="74">
        <v>0</v>
      </c>
    </row>
  </sheetData>
  <sheetProtection/>
  <mergeCells count="10">
    <mergeCell ref="A35:P35"/>
    <mergeCell ref="A34:P34"/>
    <mergeCell ref="M4:P5"/>
    <mergeCell ref="I33:J33"/>
    <mergeCell ref="A4:D5"/>
    <mergeCell ref="E4:H5"/>
    <mergeCell ref="I4:L5"/>
    <mergeCell ref="A33:B33"/>
    <mergeCell ref="M33:N33"/>
    <mergeCell ref="E33:F33"/>
  </mergeCells>
  <printOptions/>
  <pageMargins left="0.5905511811023623" right="0" top="0.5905511811023623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แววดาว</dc:creator>
  <cp:keywords/>
  <dc:description/>
  <cp:lastModifiedBy>RB2</cp:lastModifiedBy>
  <cp:lastPrinted>2020-08-05T08:04:10Z</cp:lastPrinted>
  <dcterms:created xsi:type="dcterms:W3CDTF">2007-07-16T08:06:37Z</dcterms:created>
  <dcterms:modified xsi:type="dcterms:W3CDTF">2020-08-07T03:02:23Z</dcterms:modified>
  <cp:category/>
  <cp:version/>
  <cp:contentType/>
  <cp:contentStatus/>
</cp:coreProperties>
</file>